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10230" tabRatio="601" activeTab="0"/>
  </bookViews>
  <sheets>
    <sheet name="Сведения" sheetId="1" r:id="rId1"/>
  </sheets>
  <definedNames>
    <definedName name="_xlnm.Print_Titles" localSheetId="0">'Сведения'!$3:$5</definedName>
    <definedName name="_xlnm.Print_Area" localSheetId="0">'Сведения'!$A:$K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<sst xmlns="http://schemas.openxmlformats.org/spreadsheetml/2006/main" count="51" uniqueCount="48">
  <si>
    <t>Наименование доходов</t>
  </si>
  <si>
    <t>Налог на доходы физических лиц</t>
  </si>
  <si>
    <t>Земельный налог</t>
  </si>
  <si>
    <t>Плата за негативное воздействие на окружающую среду</t>
  </si>
  <si>
    <t>Штрафы, санкции, возмещение ущерба</t>
  </si>
  <si>
    <t>Государственная пошлина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</si>
  <si>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</si>
  <si>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НАЛОГОВЫЕ И НЕНАЛОГОВЫЕ ДОХОДЫ</t>
  </si>
  <si>
    <t>БЕЗВОЗМЕЗДНЫЕ ПОСТУПЛЕНИЯ</t>
  </si>
  <si>
    <t xml:space="preserve">ВСЕГО ДОХОДОВ </t>
  </si>
  <si>
    <t xml:space="preserve">Прочие неналоговые доходы </t>
  </si>
  <si>
    <t>Акцизы по подакцизным товарам, производимым на территории Российской Федерации</t>
  </si>
  <si>
    <t xml:space="preserve">Налог на имущество физических лиц  </t>
  </si>
  <si>
    <t>Прочие безвозмездные поступления</t>
  </si>
  <si>
    <t>Субвенции бюджетам бюджетной системы РФ</t>
  </si>
  <si>
    <t>Субсидии из других бюджетов бюджетной системы РФ</t>
  </si>
  <si>
    <t>Единый сельскохозяйственный налог</t>
  </si>
  <si>
    <t>Единый налог на 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</si>
  <si>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</si>
  <si>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</si>
  <si>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находящихся в государственной и муниципальной собственности</t>
  </si>
  <si>
    <t>Налог, взимаемый в связи с применением упрощенной системы налогообложения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</si>
  <si>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</si>
  <si>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</si>
  <si>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Иные межбюджетные трансферты</t>
  </si>
  <si>
    <t>Дотации  бюджетам бюджетной системы РФ</t>
  </si>
  <si>
    <t>Прогноз на плановый период</t>
  </si>
  <si>
    <t>тыс. рублей</t>
  </si>
  <si>
    <t>Безвозмездные поступления от негосударственных организаций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</si>
  <si>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</si>
  <si>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увеличение площади земельных участков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</si>
  <si>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</si>
  <si>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 </t>
  </si>
  <si>
    <t>Доходы от реализации имущества, находящегося в государственной и муниципальной собственности</t>
  </si>
  <si>
    <t>Доходы бюджетов городских округов от возврата бюджетными учреждениями остатков субсидий прошлых лет</t>
  </si>
  <si>
    <t xml:space="preserve"> 2024 год</t>
  </si>
  <si>
    <t>Доходы от оказания платных услуг и компенсации затрат государства</t>
  </si>
  <si>
    <r>
      <t>Доходы от сдачи в аренду имущества, находящегося в оперативном управлении органов управления городских округов и созданных ими учреждений</t>
    </r>
    <r>
      <rPr>
        <sz val="13"/>
        <color indexed="10"/>
        <rFont val="Times New Roman"/>
        <family val="1"/>
      </rPr>
      <t xml:space="preserve"> </t>
    </r>
  </si>
  <si>
    <t>-</t>
  </si>
  <si>
    <t>№
 п/п</t>
  </si>
  <si>
    <t>Сведения о доходах городского бюджета по видам доходов на 2023 год и плановый период 2024 и 2025 годов
в сравнении с фактическим исполнением за 2021 год и ожидаемым исполнением за 2022 год</t>
  </si>
  <si>
    <t>Исполнение 
за 2021 год</t>
  </si>
  <si>
    <t>Ожидаемое исполнение
за 2022 год</t>
  </si>
  <si>
    <t>Прогноз 
на 2023 год</t>
  </si>
  <si>
    <t xml:space="preserve"> 2025 год</t>
  </si>
  <si>
    <t xml:space="preserve">Отклонение 2023 года от </t>
  </si>
  <si>
    <t xml:space="preserve"> 2021 года (тыс. рублей/%)</t>
  </si>
  <si>
    <t>2022 года (тыс. рублей/%)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</si>
</sst>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0.0"/>
    <numFmt numFmtId="180" formatCode="_-* #,##0.0_р_._-;\-* #,##0.0_р_._-;_-* &quot;-&quot;??_р_._-;_-@_-"/>
    <numFmt numFmtId="181" formatCode="_-* #,##0.0_р_._-;\-* #,##0.0_р_._-;_-* &quot;-&quot;?_р_._-;_-@_-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#,##0.0_р_."/>
    <numFmt numFmtId="188" formatCode="#,##0.0&quot;р.&quot;"/>
    <numFmt numFmtId="189" formatCode="0.00000000"/>
    <numFmt numFmtId="190" formatCode="0.0000000"/>
    <numFmt numFmtId="191" formatCode="_-* #,##0_р_._-;\-* #,##0_р_._-;_-* &quot;-&quot;??_р_._-;_-@_-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0" xfId="52" applyFont="1" applyFill="1" applyBorder="1" applyAlignment="1">
      <alignment horizontal="justify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52" applyFont="1" applyBorder="1" applyAlignment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52" applyFont="1" applyAlignment="1">
      <alignment horizontal="justify" vertical="center" wrapText="1"/>
      <protection/>
    </xf>
    <xf numFmtId="178" fontId="3" fillId="0" borderId="0" xfId="61" applyNumberFormat="1" applyFont="1" applyFill="1" applyAlignment="1">
      <alignment vertical="center" wrapText="1"/>
    </xf>
    <xf numFmtId="178" fontId="3" fillId="0" borderId="0" xfId="61" applyNumberFormat="1" applyFont="1" applyAlignment="1">
      <alignment vertical="center" wrapText="1"/>
    </xf>
    <xf numFmtId="182" fontId="3" fillId="33" borderId="10" xfId="61" applyNumberFormat="1" applyFont="1" applyFill="1" applyBorder="1" applyAlignment="1">
      <alignment vertical="center" wrapText="1"/>
    </xf>
    <xf numFmtId="182" fontId="4" fillId="33" borderId="10" xfId="61" applyNumberFormat="1" applyFont="1" applyFill="1" applyBorder="1" applyAlignment="1">
      <alignment vertical="center" wrapText="1"/>
    </xf>
    <xf numFmtId="182" fontId="3" fillId="33" borderId="10" xfId="59" applyNumberFormat="1" applyFont="1" applyFill="1" applyBorder="1" applyAlignment="1">
      <alignment vertical="center" wrapText="1"/>
    </xf>
    <xf numFmtId="182" fontId="3" fillId="33" borderId="10" xfId="0" applyNumberFormat="1" applyFont="1" applyFill="1" applyBorder="1" applyAlignment="1">
      <alignment vertical="center" wrapText="1"/>
    </xf>
    <xf numFmtId="179" fontId="4" fillId="33" borderId="10" xfId="0" applyNumberFormat="1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182" fontId="3" fillId="33" borderId="10" xfId="6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1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2.75"/>
  <cols>
    <col min="1" max="1" width="5.875" style="6" customWidth="1"/>
    <col min="2" max="2" width="90.375" style="6" customWidth="1"/>
    <col min="3" max="10" width="15.75390625" style="6" customWidth="1"/>
    <col min="11" max="11" width="13.875" style="6" customWidth="1"/>
    <col min="12" max="16384" width="9.125" style="6" customWidth="1"/>
  </cols>
  <sheetData>
    <row r="1" spans="1:11" ht="49.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6.5">
      <c r="B2" s="7"/>
      <c r="E2" s="8"/>
      <c r="K2" s="8" t="s">
        <v>27</v>
      </c>
    </row>
    <row r="3" spans="1:11" ht="37.5" customHeight="1">
      <c r="A3" s="30" t="s">
        <v>39</v>
      </c>
      <c r="B3" s="32" t="s">
        <v>0</v>
      </c>
      <c r="C3" s="34" t="s">
        <v>41</v>
      </c>
      <c r="D3" s="34" t="s">
        <v>42</v>
      </c>
      <c r="E3" s="34" t="s">
        <v>43</v>
      </c>
      <c r="F3" s="36" t="s">
        <v>26</v>
      </c>
      <c r="G3" s="36"/>
      <c r="H3" s="28" t="s">
        <v>45</v>
      </c>
      <c r="I3" s="28"/>
      <c r="J3" s="28"/>
      <c r="K3" s="28"/>
    </row>
    <row r="4" spans="1:11" ht="33.75" customHeight="1">
      <c r="A4" s="31"/>
      <c r="B4" s="33"/>
      <c r="C4" s="35"/>
      <c r="D4" s="35"/>
      <c r="E4" s="35"/>
      <c r="F4" s="4" t="s">
        <v>35</v>
      </c>
      <c r="G4" s="4" t="s">
        <v>44</v>
      </c>
      <c r="H4" s="29" t="s">
        <v>46</v>
      </c>
      <c r="I4" s="29"/>
      <c r="J4" s="29" t="s">
        <v>47</v>
      </c>
      <c r="K4" s="29"/>
    </row>
    <row r="5" spans="1:11" ht="16.5">
      <c r="A5" s="31"/>
      <c r="B5" s="3">
        <v>1</v>
      </c>
      <c r="C5" s="1">
        <v>2</v>
      </c>
      <c r="D5" s="1">
        <v>3</v>
      </c>
      <c r="E5" s="1">
        <v>4</v>
      </c>
      <c r="F5" s="4">
        <v>5</v>
      </c>
      <c r="G5" s="4">
        <v>6</v>
      </c>
      <c r="H5" s="5">
        <v>7</v>
      </c>
      <c r="I5" s="5">
        <v>8</v>
      </c>
      <c r="J5" s="5">
        <v>9</v>
      </c>
      <c r="K5" s="3">
        <v>10</v>
      </c>
    </row>
    <row r="6" spans="1:11" ht="16.5">
      <c r="A6" s="2">
        <v>1</v>
      </c>
      <c r="B6" s="9" t="s">
        <v>7</v>
      </c>
      <c r="C6" s="20">
        <f>SUM(C7:C29)</f>
        <v>4317660.04</v>
      </c>
      <c r="D6" s="20">
        <f>SUM(D7:D29)</f>
        <v>4420640.5</v>
      </c>
      <c r="E6" s="20">
        <f>SUM(E7:E29)</f>
        <v>4189288.0000000005</v>
      </c>
      <c r="F6" s="20">
        <f>SUM(F7:F29)</f>
        <v>4348315.3</v>
      </c>
      <c r="G6" s="20">
        <f>SUM(G7:G29)</f>
        <v>4465801.100000001</v>
      </c>
      <c r="H6" s="20">
        <f>E6-C6</f>
        <v>-128372.03999999957</v>
      </c>
      <c r="I6" s="20">
        <f>E6/C6*100</f>
        <v>97.02681455207855</v>
      </c>
      <c r="J6" s="20">
        <f>E6-D6</f>
        <v>-231352.49999999953</v>
      </c>
      <c r="K6" s="23">
        <f>E6/D6*100</f>
        <v>94.76653892122647</v>
      </c>
    </row>
    <row r="7" spans="1:11" ht="16.5">
      <c r="A7" s="2">
        <v>2</v>
      </c>
      <c r="B7" s="10" t="s">
        <v>1</v>
      </c>
      <c r="C7" s="19">
        <v>2177049</v>
      </c>
      <c r="D7" s="22">
        <v>2206765</v>
      </c>
      <c r="E7" s="22">
        <v>2178077.1</v>
      </c>
      <c r="F7" s="22">
        <v>2282624.7</v>
      </c>
      <c r="G7" s="22">
        <v>2435560.6</v>
      </c>
      <c r="H7" s="19">
        <f>E7-C7</f>
        <v>1028.1000000000931</v>
      </c>
      <c r="I7" s="19">
        <f>E7/C7*100</f>
        <v>100.04722447680324</v>
      </c>
      <c r="J7" s="19">
        <f aca="true" t="shared" si="0" ref="J7:J39">E7-D7</f>
        <v>-28687.899999999907</v>
      </c>
      <c r="K7" s="24">
        <f aca="true" t="shared" si="1" ref="K7:K39">E7/D7*100</f>
        <v>98.70000203918406</v>
      </c>
    </row>
    <row r="8" spans="1:11" ht="33">
      <c r="A8" s="2">
        <v>3</v>
      </c>
      <c r="B8" s="10" t="s">
        <v>11</v>
      </c>
      <c r="C8" s="19">
        <v>6521.74</v>
      </c>
      <c r="D8" s="22">
        <v>6934.7</v>
      </c>
      <c r="E8" s="22">
        <v>7097</v>
      </c>
      <c r="F8" s="22">
        <v>7270.5</v>
      </c>
      <c r="G8" s="22">
        <v>10606</v>
      </c>
      <c r="H8" s="19">
        <f>E8-C8</f>
        <v>575.2600000000002</v>
      </c>
      <c r="I8" s="19">
        <f aca="true" t="shared" si="2" ref="I8:I39">E8/C8*100</f>
        <v>108.82065215724639</v>
      </c>
      <c r="J8" s="19">
        <f>E8-D8</f>
        <v>162.30000000000018</v>
      </c>
      <c r="K8" s="24">
        <f t="shared" si="1"/>
        <v>102.34040405496994</v>
      </c>
    </row>
    <row r="9" spans="1:11" ht="16.5">
      <c r="A9" s="2">
        <v>4</v>
      </c>
      <c r="B9" s="10" t="s">
        <v>21</v>
      </c>
      <c r="C9" s="19">
        <v>401036.1</v>
      </c>
      <c r="D9" s="22">
        <v>521325</v>
      </c>
      <c r="E9" s="22">
        <v>475749.3</v>
      </c>
      <c r="F9" s="22">
        <v>469543.8</v>
      </c>
      <c r="G9" s="22">
        <v>447829.8</v>
      </c>
      <c r="H9" s="19">
        <f aca="true" t="shared" si="3" ref="H9:H39">E9-C9</f>
        <v>74713.20000000001</v>
      </c>
      <c r="I9" s="19">
        <f t="shared" si="2"/>
        <v>118.63004352974708</v>
      </c>
      <c r="J9" s="19">
        <f t="shared" si="0"/>
        <v>-45575.70000000001</v>
      </c>
      <c r="K9" s="24">
        <f t="shared" si="1"/>
        <v>91.25771831391167</v>
      </c>
    </row>
    <row r="10" spans="1:11" s="12" customFormat="1" ht="16.5">
      <c r="A10" s="2">
        <v>5</v>
      </c>
      <c r="B10" s="11" t="s">
        <v>17</v>
      </c>
      <c r="C10" s="19">
        <v>60859.5</v>
      </c>
      <c r="D10" s="22">
        <v>91.3</v>
      </c>
      <c r="E10" s="22">
        <v>0</v>
      </c>
      <c r="F10" s="22">
        <v>0</v>
      </c>
      <c r="G10" s="22">
        <v>0</v>
      </c>
      <c r="H10" s="19">
        <f t="shared" si="3"/>
        <v>-60859.5</v>
      </c>
      <c r="I10" s="19">
        <f t="shared" si="2"/>
        <v>0</v>
      </c>
      <c r="J10" s="19">
        <f t="shared" si="0"/>
        <v>-91.3</v>
      </c>
      <c r="K10" s="24">
        <f t="shared" si="1"/>
        <v>0</v>
      </c>
    </row>
    <row r="11" spans="1:11" s="12" customFormat="1" ht="16.5">
      <c r="A11" s="2">
        <v>6</v>
      </c>
      <c r="B11" s="11" t="s">
        <v>16</v>
      </c>
      <c r="C11" s="19">
        <v>217.1</v>
      </c>
      <c r="D11" s="22">
        <v>23.8</v>
      </c>
      <c r="E11" s="22">
        <v>0</v>
      </c>
      <c r="F11" s="22">
        <v>0</v>
      </c>
      <c r="G11" s="22">
        <v>0</v>
      </c>
      <c r="H11" s="19">
        <f t="shared" si="3"/>
        <v>-217.1</v>
      </c>
      <c r="I11" s="19">
        <f t="shared" si="2"/>
        <v>0</v>
      </c>
      <c r="J11" s="19">
        <f t="shared" si="0"/>
        <v>-23.8</v>
      </c>
      <c r="K11" s="24">
        <f t="shared" si="1"/>
        <v>0</v>
      </c>
    </row>
    <row r="12" spans="1:11" s="12" customFormat="1" ht="33">
      <c r="A12" s="2">
        <v>7</v>
      </c>
      <c r="B12" s="11" t="s">
        <v>18</v>
      </c>
      <c r="C12" s="19">
        <v>60280.5</v>
      </c>
      <c r="D12" s="22">
        <v>67276.6</v>
      </c>
      <c r="E12" s="22">
        <v>68285.7</v>
      </c>
      <c r="F12" s="22">
        <v>68285.7</v>
      </c>
      <c r="G12" s="22">
        <v>68627.1</v>
      </c>
      <c r="H12" s="19">
        <f t="shared" si="3"/>
        <v>8005.199999999997</v>
      </c>
      <c r="I12" s="19">
        <f t="shared" si="2"/>
        <v>113.27991639087267</v>
      </c>
      <c r="J12" s="19">
        <f t="shared" si="0"/>
        <v>1009.0999999999913</v>
      </c>
      <c r="K12" s="24">
        <f t="shared" si="1"/>
        <v>101.49992716635501</v>
      </c>
    </row>
    <row r="13" spans="1:11" ht="16.5">
      <c r="A13" s="2">
        <v>8</v>
      </c>
      <c r="B13" s="10" t="s">
        <v>12</v>
      </c>
      <c r="C13" s="19">
        <v>373544.4</v>
      </c>
      <c r="D13" s="22">
        <v>390981.1</v>
      </c>
      <c r="E13" s="22">
        <v>407582.6</v>
      </c>
      <c r="F13" s="22">
        <v>411451.3</v>
      </c>
      <c r="G13" s="22">
        <v>415274.9</v>
      </c>
      <c r="H13" s="19">
        <f t="shared" si="3"/>
        <v>34038.19999999995</v>
      </c>
      <c r="I13" s="19">
        <f t="shared" si="2"/>
        <v>109.11222333944772</v>
      </c>
      <c r="J13" s="19">
        <f t="shared" si="0"/>
        <v>16601.5</v>
      </c>
      <c r="K13" s="24">
        <f t="shared" si="1"/>
        <v>104.2461131752916</v>
      </c>
    </row>
    <row r="14" spans="1:11" ht="16.5">
      <c r="A14" s="2">
        <v>9</v>
      </c>
      <c r="B14" s="10" t="s">
        <v>2</v>
      </c>
      <c r="C14" s="19">
        <v>430406.1</v>
      </c>
      <c r="D14" s="22">
        <v>418067.4</v>
      </c>
      <c r="E14" s="22">
        <v>282388.5</v>
      </c>
      <c r="F14" s="22">
        <v>243715.2</v>
      </c>
      <c r="G14" s="22">
        <v>256477.9</v>
      </c>
      <c r="H14" s="19">
        <f t="shared" si="3"/>
        <v>-148017.59999999998</v>
      </c>
      <c r="I14" s="19">
        <f t="shared" si="2"/>
        <v>65.60978108813978</v>
      </c>
      <c r="J14" s="19">
        <f t="shared" si="0"/>
        <v>-135678.90000000002</v>
      </c>
      <c r="K14" s="24">
        <f t="shared" si="1"/>
        <v>67.54616600098453</v>
      </c>
    </row>
    <row r="15" spans="1:11" ht="16.5">
      <c r="A15" s="2">
        <v>10</v>
      </c>
      <c r="B15" s="10" t="s">
        <v>5</v>
      </c>
      <c r="C15" s="19">
        <v>56608.8</v>
      </c>
      <c r="D15" s="22">
        <v>58349.4</v>
      </c>
      <c r="E15" s="22">
        <v>60209.6</v>
      </c>
      <c r="F15" s="22">
        <v>62232.1</v>
      </c>
      <c r="G15" s="22">
        <v>64227</v>
      </c>
      <c r="H15" s="19">
        <f t="shared" si="3"/>
        <v>3600.7999999999956</v>
      </c>
      <c r="I15" s="19">
        <f t="shared" si="2"/>
        <v>106.36084848998742</v>
      </c>
      <c r="J15" s="19">
        <f t="shared" si="0"/>
        <v>1860.199999999997</v>
      </c>
      <c r="K15" s="24">
        <f t="shared" si="1"/>
        <v>103.18803620945545</v>
      </c>
    </row>
    <row r="16" spans="1:11" ht="36" customHeight="1">
      <c r="A16" s="2">
        <v>11</v>
      </c>
      <c r="B16" s="10" t="s">
        <v>19</v>
      </c>
      <c r="C16" s="19">
        <v>-0.1</v>
      </c>
      <c r="D16" s="22">
        <v>1.4</v>
      </c>
      <c r="E16" s="22">
        <v>0</v>
      </c>
      <c r="F16" s="22">
        <v>0</v>
      </c>
      <c r="G16" s="22">
        <v>0</v>
      </c>
      <c r="H16" s="19">
        <f t="shared" si="3"/>
        <v>0.1</v>
      </c>
      <c r="I16" s="19">
        <f t="shared" si="2"/>
        <v>0</v>
      </c>
      <c r="J16" s="19">
        <f t="shared" si="0"/>
        <v>-1.4</v>
      </c>
      <c r="K16" s="25" t="s">
        <v>38</v>
      </c>
    </row>
    <row r="17" spans="1:11" ht="55.5" customHeight="1">
      <c r="A17" s="2">
        <v>12</v>
      </c>
      <c r="B17" s="11" t="s">
        <v>23</v>
      </c>
      <c r="C17" s="19">
        <v>3.3</v>
      </c>
      <c r="D17" s="22">
        <v>3.9</v>
      </c>
      <c r="E17" s="22">
        <v>0</v>
      </c>
      <c r="F17" s="22">
        <v>0</v>
      </c>
      <c r="G17" s="22">
        <v>0</v>
      </c>
      <c r="H17" s="19">
        <f t="shared" si="3"/>
        <v>-3.3</v>
      </c>
      <c r="I17" s="19">
        <f t="shared" si="2"/>
        <v>0</v>
      </c>
      <c r="J17" s="19">
        <f t="shared" si="0"/>
        <v>-3.9</v>
      </c>
      <c r="K17" s="24">
        <f t="shared" si="1"/>
        <v>0</v>
      </c>
    </row>
    <row r="18" spans="1:11" ht="57.75" customHeight="1">
      <c r="A18" s="2">
        <v>13</v>
      </c>
      <c r="B18" s="10" t="s">
        <v>31</v>
      </c>
      <c r="C18" s="19">
        <v>275823.6</v>
      </c>
      <c r="D18" s="22">
        <v>267800.5</v>
      </c>
      <c r="E18" s="22">
        <v>273529.9</v>
      </c>
      <c r="F18" s="22">
        <v>323201.8</v>
      </c>
      <c r="G18" s="22">
        <v>370777.9</v>
      </c>
      <c r="H18" s="19">
        <f t="shared" si="3"/>
        <v>-2293.6999999999534</v>
      </c>
      <c r="I18" s="19">
        <f t="shared" si="2"/>
        <v>99.16841778586026</v>
      </c>
      <c r="J18" s="19">
        <f t="shared" si="0"/>
        <v>5729.400000000023</v>
      </c>
      <c r="K18" s="24">
        <f t="shared" si="1"/>
        <v>102.13942841779608</v>
      </c>
    </row>
    <row r="19" spans="1:11" ht="33">
      <c r="A19" s="2">
        <v>14</v>
      </c>
      <c r="B19" s="10" t="s">
        <v>37</v>
      </c>
      <c r="C19" s="19">
        <v>5536</v>
      </c>
      <c r="D19" s="22">
        <v>4754.3</v>
      </c>
      <c r="E19" s="22">
        <v>5302.2</v>
      </c>
      <c r="F19" s="22">
        <v>4375.7</v>
      </c>
      <c r="G19" s="22">
        <v>3794.7</v>
      </c>
      <c r="H19" s="19">
        <f t="shared" si="3"/>
        <v>-233.80000000000018</v>
      </c>
      <c r="I19" s="19">
        <f t="shared" si="2"/>
        <v>95.77673410404624</v>
      </c>
      <c r="J19" s="19">
        <f t="shared" si="0"/>
        <v>547.8999999999996</v>
      </c>
      <c r="K19" s="24">
        <f t="shared" si="1"/>
        <v>111.52430431398943</v>
      </c>
    </row>
    <row r="20" spans="1:11" ht="33">
      <c r="A20" s="2">
        <v>15</v>
      </c>
      <c r="B20" s="10" t="s">
        <v>29</v>
      </c>
      <c r="C20" s="19">
        <v>22.7</v>
      </c>
      <c r="D20" s="22">
        <v>140</v>
      </c>
      <c r="E20" s="22">
        <v>22.8</v>
      </c>
      <c r="F20" s="22">
        <v>18.9</v>
      </c>
      <c r="G20" s="22">
        <v>15.7</v>
      </c>
      <c r="H20" s="19">
        <f t="shared" si="3"/>
        <v>0.10000000000000142</v>
      </c>
      <c r="I20" s="19">
        <f t="shared" si="2"/>
        <v>100.44052863436124</v>
      </c>
      <c r="J20" s="19">
        <f t="shared" si="0"/>
        <v>-117.2</v>
      </c>
      <c r="K20" s="24">
        <f t="shared" si="1"/>
        <v>16.28571428571429</v>
      </c>
    </row>
    <row r="21" spans="1:11" ht="49.5">
      <c r="A21" s="2">
        <v>16</v>
      </c>
      <c r="B21" s="10" t="s">
        <v>6</v>
      </c>
      <c r="C21" s="19">
        <v>391.7</v>
      </c>
      <c r="D21" s="22">
        <v>2525.1</v>
      </c>
      <c r="E21" s="22">
        <v>739.3</v>
      </c>
      <c r="F21" s="22">
        <v>890.5</v>
      </c>
      <c r="G21" s="22">
        <v>1042.9</v>
      </c>
      <c r="H21" s="19">
        <f t="shared" si="3"/>
        <v>347.59999999999997</v>
      </c>
      <c r="I21" s="19">
        <f t="shared" si="2"/>
        <v>188.74138371202451</v>
      </c>
      <c r="J21" s="19">
        <f t="shared" si="0"/>
        <v>-1785.8</v>
      </c>
      <c r="K21" s="24">
        <f t="shared" si="1"/>
        <v>29.278048394123</v>
      </c>
    </row>
    <row r="22" spans="1:11" ht="33">
      <c r="A22" s="2">
        <v>17</v>
      </c>
      <c r="B22" s="10" t="s">
        <v>32</v>
      </c>
      <c r="C22" s="19">
        <v>68177</v>
      </c>
      <c r="D22" s="22">
        <v>58430.9</v>
      </c>
      <c r="E22" s="22">
        <v>59608.4</v>
      </c>
      <c r="F22" s="22">
        <v>52148.2</v>
      </c>
      <c r="G22" s="22">
        <v>52653.5</v>
      </c>
      <c r="H22" s="19">
        <f t="shared" si="3"/>
        <v>-8568.599999999999</v>
      </c>
      <c r="I22" s="19">
        <f t="shared" si="2"/>
        <v>87.43183184945069</v>
      </c>
      <c r="J22" s="19">
        <f t="shared" si="0"/>
        <v>1177.5</v>
      </c>
      <c r="K22" s="24">
        <f t="shared" si="1"/>
        <v>102.01520086118818</v>
      </c>
    </row>
    <row r="23" spans="1:11" ht="16.5">
      <c r="A23" s="2">
        <v>18</v>
      </c>
      <c r="B23" s="10" t="s">
        <v>3</v>
      </c>
      <c r="C23" s="19">
        <v>59971.3</v>
      </c>
      <c r="D23" s="22">
        <v>65358.7</v>
      </c>
      <c r="E23" s="22">
        <v>65544.3</v>
      </c>
      <c r="F23" s="22">
        <v>69411.4</v>
      </c>
      <c r="G23" s="22">
        <v>73506.7</v>
      </c>
      <c r="H23" s="19">
        <f t="shared" si="3"/>
        <v>5573</v>
      </c>
      <c r="I23" s="19">
        <f t="shared" si="2"/>
        <v>109.29277837899127</v>
      </c>
      <c r="J23" s="19">
        <f t="shared" si="0"/>
        <v>185.60000000000582</v>
      </c>
      <c r="K23" s="24">
        <f t="shared" si="1"/>
        <v>100.28397137641967</v>
      </c>
    </row>
    <row r="24" spans="1:11" ht="16.5">
      <c r="A24" s="2">
        <v>19</v>
      </c>
      <c r="B24" s="10" t="s">
        <v>36</v>
      </c>
      <c r="C24" s="19">
        <v>95745.8</v>
      </c>
      <c r="D24" s="22">
        <v>110675.8</v>
      </c>
      <c r="E24" s="22">
        <v>107983.4</v>
      </c>
      <c r="F24" s="22">
        <v>107983.4</v>
      </c>
      <c r="G24" s="22">
        <v>107983.4</v>
      </c>
      <c r="H24" s="19">
        <f t="shared" si="3"/>
        <v>12237.599999999991</v>
      </c>
      <c r="I24" s="19">
        <f t="shared" si="2"/>
        <v>112.78134393362423</v>
      </c>
      <c r="J24" s="19">
        <f t="shared" si="0"/>
        <v>-2692.4000000000087</v>
      </c>
      <c r="K24" s="24">
        <f t="shared" si="1"/>
        <v>97.56730920399941</v>
      </c>
    </row>
    <row r="25" spans="1:11" ht="33">
      <c r="A25" s="2">
        <v>20</v>
      </c>
      <c r="B25" s="10" t="s">
        <v>33</v>
      </c>
      <c r="C25" s="19">
        <v>64856.2</v>
      </c>
      <c r="D25" s="22">
        <v>29754</v>
      </c>
      <c r="E25" s="22">
        <v>60226.7</v>
      </c>
      <c r="F25" s="22">
        <v>118028.5</v>
      </c>
      <c r="G25" s="22">
        <v>22087.2</v>
      </c>
      <c r="H25" s="19">
        <f t="shared" si="3"/>
        <v>-4629.5</v>
      </c>
      <c r="I25" s="19">
        <f t="shared" si="2"/>
        <v>92.8619006355599</v>
      </c>
      <c r="J25" s="19">
        <f t="shared" si="0"/>
        <v>30472.699999999997</v>
      </c>
      <c r="K25" s="24">
        <f t="shared" si="1"/>
        <v>202.41547354977482</v>
      </c>
    </row>
    <row r="26" spans="1:11" ht="33">
      <c r="A26" s="2">
        <v>21</v>
      </c>
      <c r="B26" s="10" t="s">
        <v>20</v>
      </c>
      <c r="C26" s="19">
        <v>116263.5</v>
      </c>
      <c r="D26" s="22">
        <v>156661.9</v>
      </c>
      <c r="E26" s="22">
        <v>111556.7</v>
      </c>
      <c r="F26" s="22">
        <v>103225.2</v>
      </c>
      <c r="G26" s="22">
        <v>111030.8</v>
      </c>
      <c r="H26" s="19">
        <f t="shared" si="3"/>
        <v>-4706.800000000003</v>
      </c>
      <c r="I26" s="19">
        <f t="shared" si="2"/>
        <v>95.95160992056836</v>
      </c>
      <c r="J26" s="19">
        <f t="shared" si="0"/>
        <v>-45105.2</v>
      </c>
      <c r="K26" s="24">
        <f t="shared" si="1"/>
        <v>71.20857081396306</v>
      </c>
    </row>
    <row r="27" spans="1:11" ht="16.5">
      <c r="A27" s="2">
        <v>22</v>
      </c>
      <c r="B27" s="10" t="s">
        <v>30</v>
      </c>
      <c r="C27" s="19">
        <v>252.4</v>
      </c>
      <c r="D27" s="22">
        <v>420.9</v>
      </c>
      <c r="E27" s="22">
        <v>464.1</v>
      </c>
      <c r="F27" s="22">
        <v>464.1</v>
      </c>
      <c r="G27" s="22">
        <v>464.1</v>
      </c>
      <c r="H27" s="19">
        <f t="shared" si="3"/>
        <v>211.70000000000002</v>
      </c>
      <c r="I27" s="19">
        <f t="shared" si="2"/>
        <v>183.87480190174327</v>
      </c>
      <c r="J27" s="19">
        <f t="shared" si="0"/>
        <v>43.200000000000045</v>
      </c>
      <c r="K27" s="24">
        <f t="shared" si="1"/>
        <v>110.26372059871706</v>
      </c>
    </row>
    <row r="28" spans="1:11" ht="16.5">
      <c r="A28" s="2">
        <v>23</v>
      </c>
      <c r="B28" s="10" t="s">
        <v>4</v>
      </c>
      <c r="C28" s="19">
        <v>54544.1</v>
      </c>
      <c r="D28" s="22">
        <v>52824.1</v>
      </c>
      <c r="E28" s="22">
        <v>24597.2</v>
      </c>
      <c r="F28" s="22">
        <v>23121.1</v>
      </c>
      <c r="G28" s="22">
        <v>23517.7</v>
      </c>
      <c r="H28" s="19">
        <f t="shared" si="3"/>
        <v>-29946.899999999998</v>
      </c>
      <c r="I28" s="19">
        <f t="shared" si="2"/>
        <v>45.09598655033267</v>
      </c>
      <c r="J28" s="19">
        <f t="shared" si="0"/>
        <v>-28226.899999999998</v>
      </c>
      <c r="K28" s="24">
        <f t="shared" si="1"/>
        <v>46.56435225588321</v>
      </c>
    </row>
    <row r="29" spans="1:11" ht="16.5">
      <c r="A29" s="2">
        <v>24</v>
      </c>
      <c r="B29" s="13" t="s">
        <v>10</v>
      </c>
      <c r="C29" s="19">
        <v>9549.3</v>
      </c>
      <c r="D29" s="22">
        <v>1474.7</v>
      </c>
      <c r="E29" s="22">
        <v>323.2</v>
      </c>
      <c r="F29" s="22">
        <v>323.2</v>
      </c>
      <c r="G29" s="22">
        <v>323.2</v>
      </c>
      <c r="H29" s="19">
        <f t="shared" si="3"/>
        <v>-9226.099999999999</v>
      </c>
      <c r="I29" s="19">
        <f t="shared" si="2"/>
        <v>3.3845412752767223</v>
      </c>
      <c r="J29" s="19">
        <f t="shared" si="0"/>
        <v>-1151.5</v>
      </c>
      <c r="K29" s="24">
        <f t="shared" si="1"/>
        <v>21.916321963789244</v>
      </c>
    </row>
    <row r="30" spans="1:11" s="14" customFormat="1" ht="16.5">
      <c r="A30" s="2">
        <v>25</v>
      </c>
      <c r="B30" s="9" t="s">
        <v>8</v>
      </c>
      <c r="C30" s="20">
        <f>SUM(C31:C38)</f>
        <v>8544144.5</v>
      </c>
      <c r="D30" s="20">
        <f>SUM(D31:D38)</f>
        <v>9144147.899999999</v>
      </c>
      <c r="E30" s="20">
        <f>SUM(E31:E38)</f>
        <v>9035531.6</v>
      </c>
      <c r="F30" s="20">
        <f>SUM(F31:F38)</f>
        <v>9676161.9</v>
      </c>
      <c r="G30" s="20">
        <f>SUM(G31:G38)</f>
        <v>7186665.9</v>
      </c>
      <c r="H30" s="20">
        <f t="shared" si="3"/>
        <v>491387.0999999996</v>
      </c>
      <c r="I30" s="20">
        <f t="shared" si="2"/>
        <v>105.75115624507521</v>
      </c>
      <c r="J30" s="20">
        <f t="shared" si="0"/>
        <v>-108616.29999999888</v>
      </c>
      <c r="K30" s="23">
        <f t="shared" si="1"/>
        <v>98.8121769115305</v>
      </c>
    </row>
    <row r="31" spans="1:11" s="14" customFormat="1" ht="16.5">
      <c r="A31" s="2">
        <v>26</v>
      </c>
      <c r="B31" s="15" t="s">
        <v>25</v>
      </c>
      <c r="C31" s="21">
        <v>782027.6</v>
      </c>
      <c r="D31" s="21">
        <v>1152213.7</v>
      </c>
      <c r="E31" s="21">
        <v>924739.8</v>
      </c>
      <c r="F31" s="21">
        <v>973069.7</v>
      </c>
      <c r="G31" s="21">
        <v>1022764.4</v>
      </c>
      <c r="H31" s="19">
        <f t="shared" si="3"/>
        <v>142712.20000000007</v>
      </c>
      <c r="I31" s="19">
        <f t="shared" si="2"/>
        <v>118.24899786145654</v>
      </c>
      <c r="J31" s="19">
        <f t="shared" si="0"/>
        <v>-227473.8999999999</v>
      </c>
      <c r="K31" s="24">
        <f t="shared" si="1"/>
        <v>80.25766400798742</v>
      </c>
    </row>
    <row r="32" spans="1:11" s="14" customFormat="1" ht="16.5">
      <c r="A32" s="2">
        <v>27</v>
      </c>
      <c r="B32" s="15" t="s">
        <v>15</v>
      </c>
      <c r="C32" s="21">
        <v>2879896.6</v>
      </c>
      <c r="D32" s="22">
        <v>2848125.3</v>
      </c>
      <c r="E32" s="22">
        <v>2906232</v>
      </c>
      <c r="F32" s="22">
        <v>3209330.2</v>
      </c>
      <c r="G32" s="22">
        <v>941897.1</v>
      </c>
      <c r="H32" s="19">
        <f t="shared" si="3"/>
        <v>26335.399999999907</v>
      </c>
      <c r="I32" s="19">
        <f t="shared" si="2"/>
        <v>100.91445644263754</v>
      </c>
      <c r="J32" s="19">
        <f t="shared" si="0"/>
        <v>58106.700000000186</v>
      </c>
      <c r="K32" s="24">
        <f t="shared" si="1"/>
        <v>102.0401735836552</v>
      </c>
    </row>
    <row r="33" spans="1:11" s="14" customFormat="1" ht="16.5">
      <c r="A33" s="2">
        <v>28</v>
      </c>
      <c r="B33" s="15" t="s">
        <v>14</v>
      </c>
      <c r="C33" s="21">
        <v>3880068.5</v>
      </c>
      <c r="D33" s="22">
        <v>4435327.2</v>
      </c>
      <c r="E33" s="22">
        <v>4603559.8</v>
      </c>
      <c r="F33" s="22">
        <v>4892496</v>
      </c>
      <c r="G33" s="22">
        <v>5222004.4</v>
      </c>
      <c r="H33" s="19">
        <f t="shared" si="3"/>
        <v>723491.2999999998</v>
      </c>
      <c r="I33" s="19">
        <f t="shared" si="2"/>
        <v>118.64635379504253</v>
      </c>
      <c r="J33" s="19">
        <f t="shared" si="0"/>
        <v>168232.59999999963</v>
      </c>
      <c r="K33" s="24">
        <f t="shared" si="1"/>
        <v>103.7930144139084</v>
      </c>
    </row>
    <row r="34" spans="1:11" s="14" customFormat="1" ht="16.5">
      <c r="A34" s="2">
        <v>29</v>
      </c>
      <c r="B34" s="15" t="s">
        <v>24</v>
      </c>
      <c r="C34" s="21">
        <v>637464</v>
      </c>
      <c r="D34" s="22">
        <v>721037.9</v>
      </c>
      <c r="E34" s="22">
        <v>601000</v>
      </c>
      <c r="F34" s="22">
        <v>601266</v>
      </c>
      <c r="G34" s="22">
        <v>0</v>
      </c>
      <c r="H34" s="19">
        <f t="shared" si="3"/>
        <v>-36464</v>
      </c>
      <c r="I34" s="19">
        <f t="shared" si="2"/>
        <v>94.27983384159732</v>
      </c>
      <c r="J34" s="19">
        <f t="shared" si="0"/>
        <v>-120037.90000000002</v>
      </c>
      <c r="K34" s="24">
        <f t="shared" si="1"/>
        <v>83.3520679010077</v>
      </c>
    </row>
    <row r="35" spans="1:11" s="14" customFormat="1" ht="16.5">
      <c r="A35" s="2">
        <v>30</v>
      </c>
      <c r="B35" s="15" t="s">
        <v>28</v>
      </c>
      <c r="C35" s="21">
        <v>0</v>
      </c>
      <c r="D35" s="22">
        <v>0</v>
      </c>
      <c r="E35" s="22">
        <v>0</v>
      </c>
      <c r="F35" s="22">
        <v>0</v>
      </c>
      <c r="G35" s="22">
        <v>0</v>
      </c>
      <c r="H35" s="19">
        <f t="shared" si="3"/>
        <v>0</v>
      </c>
      <c r="I35" s="26" t="s">
        <v>38</v>
      </c>
      <c r="J35" s="19">
        <f t="shared" si="0"/>
        <v>0</v>
      </c>
      <c r="K35" s="25" t="s">
        <v>38</v>
      </c>
    </row>
    <row r="36" spans="1:11" s="14" customFormat="1" ht="16.5">
      <c r="A36" s="2">
        <v>31</v>
      </c>
      <c r="B36" s="15" t="s">
        <v>13</v>
      </c>
      <c r="C36" s="21">
        <v>376293.3</v>
      </c>
      <c r="D36" s="22">
        <v>12237.1</v>
      </c>
      <c r="E36" s="22">
        <v>0</v>
      </c>
      <c r="F36" s="22">
        <v>0</v>
      </c>
      <c r="G36" s="22">
        <v>0</v>
      </c>
      <c r="H36" s="19">
        <f t="shared" si="3"/>
        <v>-376293.3</v>
      </c>
      <c r="I36" s="26">
        <f t="shared" si="2"/>
        <v>0</v>
      </c>
      <c r="J36" s="19">
        <f t="shared" si="0"/>
        <v>-12237.1</v>
      </c>
      <c r="K36" s="24">
        <f t="shared" si="1"/>
        <v>0</v>
      </c>
    </row>
    <row r="37" spans="1:11" s="14" customFormat="1" ht="33">
      <c r="A37" s="2">
        <v>32</v>
      </c>
      <c r="B37" s="15" t="s">
        <v>34</v>
      </c>
      <c r="C37" s="21">
        <v>498.1</v>
      </c>
      <c r="D37" s="22">
        <v>687.1</v>
      </c>
      <c r="E37" s="22">
        <v>0</v>
      </c>
      <c r="F37" s="22">
        <v>0</v>
      </c>
      <c r="G37" s="22">
        <v>0</v>
      </c>
      <c r="H37" s="19">
        <f>E37-C37</f>
        <v>-498.1</v>
      </c>
      <c r="I37" s="26" t="s">
        <v>38</v>
      </c>
      <c r="J37" s="19">
        <f>E37-D37</f>
        <v>-687.1</v>
      </c>
      <c r="K37" s="24">
        <f t="shared" si="1"/>
        <v>0</v>
      </c>
    </row>
    <row r="38" spans="1:11" s="14" customFormat="1" ht="33.75" customHeight="1">
      <c r="A38" s="2">
        <v>33</v>
      </c>
      <c r="B38" s="15" t="s">
        <v>22</v>
      </c>
      <c r="C38" s="22">
        <v>-12103.6</v>
      </c>
      <c r="D38" s="22">
        <v>-25480.4</v>
      </c>
      <c r="E38" s="22">
        <v>0</v>
      </c>
      <c r="F38" s="22">
        <v>0</v>
      </c>
      <c r="G38" s="22">
        <v>0</v>
      </c>
      <c r="H38" s="19">
        <f t="shared" si="3"/>
        <v>12103.6</v>
      </c>
      <c r="I38" s="19">
        <f t="shared" si="2"/>
        <v>0</v>
      </c>
      <c r="J38" s="19">
        <f t="shared" si="0"/>
        <v>25480.4</v>
      </c>
      <c r="K38" s="24">
        <f t="shared" si="1"/>
        <v>0</v>
      </c>
    </row>
    <row r="39" spans="1:11" ht="27" customHeight="1">
      <c r="A39" s="2">
        <v>34</v>
      </c>
      <c r="B39" s="9" t="s">
        <v>9</v>
      </c>
      <c r="C39" s="20">
        <f>SUM(C6,C30,)</f>
        <v>12861804.54</v>
      </c>
      <c r="D39" s="20">
        <f>SUM(D6,D30,)</f>
        <v>13564788.399999999</v>
      </c>
      <c r="E39" s="20">
        <f>SUM(E6,E30,)</f>
        <v>13224819.6</v>
      </c>
      <c r="F39" s="20">
        <f>SUM(F6,F30,)</f>
        <v>14024477.2</v>
      </c>
      <c r="G39" s="20">
        <f>SUM(G6,G30,)</f>
        <v>11652467</v>
      </c>
      <c r="H39" s="20">
        <f t="shared" si="3"/>
        <v>363015.0600000005</v>
      </c>
      <c r="I39" s="20">
        <f t="shared" si="2"/>
        <v>102.8224271242113</v>
      </c>
      <c r="J39" s="20">
        <f t="shared" si="0"/>
        <v>-339968.7999999989</v>
      </c>
      <c r="K39" s="23">
        <f t="shared" si="1"/>
        <v>97.49374048473915</v>
      </c>
    </row>
    <row r="40" spans="2:7" ht="16.5">
      <c r="B40" s="16"/>
      <c r="C40" s="17"/>
      <c r="D40" s="12"/>
      <c r="E40" s="12"/>
      <c r="F40" s="12"/>
      <c r="G40" s="12"/>
    </row>
    <row r="41" spans="2:7" ht="16.5">
      <c r="B41" s="16"/>
      <c r="C41" s="17"/>
      <c r="D41" s="12"/>
      <c r="E41" s="12"/>
      <c r="F41" s="12"/>
      <c r="G41" s="12"/>
    </row>
    <row r="42" spans="3:7" ht="16.5">
      <c r="C42" s="17"/>
      <c r="D42" s="12"/>
      <c r="E42" s="12"/>
      <c r="F42" s="12"/>
      <c r="G42" s="12"/>
    </row>
    <row r="43" spans="2:7" ht="16.5">
      <c r="B43" s="16"/>
      <c r="C43" s="17"/>
      <c r="D43" s="12"/>
      <c r="E43" s="12"/>
      <c r="F43" s="12"/>
      <c r="G43" s="12"/>
    </row>
    <row r="44" spans="2:7" ht="16.5">
      <c r="B44" s="16"/>
      <c r="C44" s="17"/>
      <c r="D44" s="12"/>
      <c r="E44" s="12"/>
      <c r="F44" s="12"/>
      <c r="G44" s="12"/>
    </row>
    <row r="45" spans="2:7" ht="16.5">
      <c r="B45" s="16"/>
      <c r="C45" s="17"/>
      <c r="D45" s="12"/>
      <c r="E45" s="12"/>
      <c r="F45" s="12"/>
      <c r="G45" s="12"/>
    </row>
    <row r="46" spans="2:3" ht="16.5">
      <c r="B46" s="16"/>
      <c r="C46" s="18"/>
    </row>
    <row r="47" spans="2:3" ht="16.5">
      <c r="B47" s="16"/>
      <c r="C47" s="18"/>
    </row>
    <row r="48" spans="2:3" ht="16.5">
      <c r="B48" s="16"/>
      <c r="C48" s="18"/>
    </row>
    <row r="49" spans="2:3" ht="16.5">
      <c r="B49" s="16"/>
      <c r="C49" s="18"/>
    </row>
    <row r="50" spans="2:3" ht="16.5">
      <c r="B50" s="16"/>
      <c r="C50" s="18"/>
    </row>
    <row r="51" spans="2:3" ht="16.5">
      <c r="B51" s="16"/>
      <c r="C51" s="18"/>
    </row>
    <row r="52" spans="2:3" ht="16.5">
      <c r="B52" s="16"/>
      <c r="C52" s="18"/>
    </row>
    <row r="53" spans="2:3" ht="16.5">
      <c r="B53" s="16"/>
      <c r="C53" s="18"/>
    </row>
    <row r="54" spans="2:3" ht="16.5">
      <c r="B54" s="16"/>
      <c r="C54" s="18"/>
    </row>
    <row r="55" spans="2:3" ht="16.5">
      <c r="B55" s="16"/>
      <c r="C55" s="18"/>
    </row>
    <row r="56" spans="2:3" ht="16.5">
      <c r="B56" s="16"/>
      <c r="C56" s="18"/>
    </row>
    <row r="57" spans="2:3" ht="16.5">
      <c r="B57" s="7"/>
      <c r="C57" s="18"/>
    </row>
    <row r="58" spans="2:3" ht="16.5">
      <c r="B58" s="7"/>
      <c r="C58" s="18"/>
    </row>
    <row r="59" spans="2:3" ht="16.5">
      <c r="B59" s="7"/>
      <c r="C59" s="18"/>
    </row>
    <row r="60" spans="2:3" ht="16.5">
      <c r="B60" s="7"/>
      <c r="C60" s="18"/>
    </row>
    <row r="61" spans="2:3" ht="16.5">
      <c r="B61" s="7"/>
      <c r="C61" s="18"/>
    </row>
    <row r="62" spans="2:3" ht="16.5">
      <c r="B62" s="7"/>
      <c r="C62" s="18"/>
    </row>
    <row r="63" spans="2:3" ht="16.5">
      <c r="B63" s="7"/>
      <c r="C63" s="18"/>
    </row>
    <row r="64" spans="2:3" ht="16.5">
      <c r="B64" s="7"/>
      <c r="C64" s="18"/>
    </row>
    <row r="65" spans="2:3" ht="16.5">
      <c r="B65" s="7"/>
      <c r="C65" s="18"/>
    </row>
    <row r="66" spans="2:3" ht="16.5">
      <c r="B66" s="7"/>
      <c r="C66" s="18"/>
    </row>
    <row r="67" spans="2:3" ht="16.5">
      <c r="B67" s="7"/>
      <c r="C67" s="18"/>
    </row>
    <row r="68" spans="2:3" ht="16.5">
      <c r="B68" s="7"/>
      <c r="C68" s="18"/>
    </row>
    <row r="69" spans="2:3" ht="16.5">
      <c r="B69" s="7"/>
      <c r="C69" s="18"/>
    </row>
    <row r="70" spans="2:3" ht="16.5">
      <c r="B70" s="7"/>
      <c r="C70" s="18"/>
    </row>
    <row r="71" spans="2:3" ht="16.5">
      <c r="B71" s="7"/>
      <c r="C71" s="18"/>
    </row>
  </sheetData>
  <sheetProtection/>
  <mergeCells count="10">
    <mergeCell ref="A1:K1"/>
    <mergeCell ref="H3:K3"/>
    <mergeCell ref="H4:I4"/>
    <mergeCell ref="J4:K4"/>
    <mergeCell ref="A3:A5"/>
    <mergeCell ref="B3:B4"/>
    <mergeCell ref="C3:C4"/>
    <mergeCell ref="D3:D4"/>
    <mergeCell ref="E3:E4"/>
    <mergeCell ref="F3:G3"/>
  </mergeCells>
  <printOptions/>
  <pageMargins left="0.3937007874015748" right="0.3937007874015748" top="1.3779527559055118" bottom="0.3937007874015748" header="0.31496062992125984" footer="0.1968503937007874"/>
  <pageSetup fitToHeight="0" fitToWidth="1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Куприянова Анна Алексеевна</cp:lastModifiedBy>
  <cp:lastPrinted>2022-11-15T05:54:26Z</cp:lastPrinted>
  <dcterms:created xsi:type="dcterms:W3CDTF">2008-06-10T05:32:17Z</dcterms:created>
  <dcterms:modified xsi:type="dcterms:W3CDTF">2022-11-15T10:21:57Z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-673056836</vt:i4>
  </property>
  <property fmtid="{D5CDD505-2E9C-101B-9397-08002B2CF9AE}" pid="4" name="_EmailSubject">
    <vt:lpwstr>Для размещения на сайте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  <property fmtid="{D5CDD505-2E9C-101B-9397-08002B2CF9AE}" pid="7" name="_PreviousAdHocReviewCycleID">
    <vt:i4>-239111311</vt:i4>
  </property>
</Properties>
</file>