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75" windowWidth="18195" windowHeight="11520"/>
  </bookViews>
  <sheets>
    <sheet name="2020 год" sheetId="1" r:id="rId1"/>
  </sheets>
  <calcPr calcId="125725"/>
</workbook>
</file>

<file path=xl/calcChain.xml><?xml version="1.0" encoding="utf-8"?>
<calcChain xmlns="http://schemas.openxmlformats.org/spreadsheetml/2006/main">
  <c r="J172" i="1"/>
  <c r="J144"/>
  <c r="J209"/>
  <c r="J208"/>
  <c r="J207"/>
  <c r="J206" l="1"/>
  <c r="J194" l="1"/>
  <c r="J170"/>
  <c r="J142"/>
  <c r="J169"/>
  <c r="J141"/>
  <c r="J168"/>
  <c r="J140"/>
  <c r="J139"/>
  <c r="J138"/>
  <c r="J167" l="1"/>
  <c r="J166"/>
  <c r="J203"/>
  <c r="J165"/>
  <c r="J137"/>
  <c r="J202"/>
  <c r="J201"/>
  <c r="J164"/>
  <c r="J136"/>
  <c r="J163" l="1"/>
  <c r="J135"/>
  <c r="J200"/>
  <c r="J133"/>
  <c r="J134"/>
  <c r="J199"/>
  <c r="J198"/>
  <c r="J197"/>
  <c r="J132"/>
  <c r="J162"/>
  <c r="J196"/>
  <c r="J161"/>
  <c r="J131"/>
  <c r="J129"/>
  <c r="J128"/>
  <c r="J160"/>
  <c r="J130"/>
  <c r="J195"/>
  <c r="J193"/>
  <c r="J159"/>
  <c r="J158"/>
  <c r="J103"/>
  <c r="J61"/>
  <c r="J19"/>
  <c r="J55"/>
</calcChain>
</file>

<file path=xl/sharedStrings.xml><?xml version="1.0" encoding="utf-8"?>
<sst xmlns="http://schemas.openxmlformats.org/spreadsheetml/2006/main" count="1540" uniqueCount="477">
  <si>
    <t>№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</si>
  <si>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</si>
  <si>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</si>
  <si>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</si>
  <si>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 соисполнитель в ОМСУ</t>
  </si>
  <si>
    <t>Отчетная дата (период) значения показателя (N)</t>
  </si>
  <si>
    <t>Значение показателя целевое</t>
  </si>
  <si>
    <t>Значение показателя плановое</t>
  </si>
  <si>
    <t>Значение показателя фактическое</t>
  </si>
  <si>
    <t>Значение показателя отклонение</t>
  </si>
  <si>
    <t>Примечание</t>
  </si>
  <si>
    <t>1.1.</t>
  </si>
  <si>
    <t>2013 г.</t>
  </si>
  <si>
    <t>1.2.</t>
  </si>
  <si>
    <t>9 месяцев 2014 г.</t>
  </si>
  <si>
    <t>1.3.</t>
  </si>
  <si>
    <t>2014 г.</t>
  </si>
  <si>
    <t>2.1.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</si>
  <si>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в регионе</t>
  </si>
  <si>
    <t>проценты</t>
  </si>
  <si>
    <t>Управление образования мэрии</t>
  </si>
  <si>
    <t>100% - 2012 г.</t>
  </si>
  <si>
    <t>2.2.</t>
  </si>
  <si>
    <t>1 квартал 2014 г.</t>
  </si>
  <si>
    <t>Плановое значение на 2014 год</t>
  </si>
  <si>
    <t>2.3.</t>
  </si>
  <si>
    <t>1 полугодие  2014 г.</t>
  </si>
  <si>
    <t>2.4.</t>
  </si>
  <si>
    <t>Плановое значение на 2014 год. Показатель перевыполнен. Расчет произведен исходя из средней заработной платы по региону за 9 месяцев 2014 года.</t>
  </si>
  <si>
    <t>2.5.</t>
  </si>
  <si>
    <t>2.6.</t>
  </si>
  <si>
    <t>1 квартал 2015 г.</t>
  </si>
  <si>
    <t>3.1.</t>
  </si>
  <si>
    <t>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</t>
  </si>
  <si>
    <t>100% - 2013 г.</t>
  </si>
  <si>
    <t>3.2.</t>
  </si>
  <si>
    <t>3.3.</t>
  </si>
  <si>
    <t>3.4.</t>
  </si>
  <si>
    <t>3.5.</t>
  </si>
  <si>
    <t>3.6.</t>
  </si>
  <si>
    <t>4.1.</t>
  </si>
  <si>
    <t>Отношение средней заработной платы педагогических работников учреждений дополнительного образования к средней заработной плате учителей в регионе</t>
  </si>
  <si>
    <t>-</t>
  </si>
  <si>
    <t>4.2.</t>
  </si>
  <si>
    <t>В связи с недостаточным бюджетным финансированием.</t>
  </si>
  <si>
    <t>5.1.</t>
  </si>
  <si>
    <t>6.1.</t>
  </si>
  <si>
    <t>Отношение средней заработной платы работников учреждений культуры к средней заработной плате в регионе</t>
  </si>
  <si>
    <t>Управление по делам культуры мэрии</t>
  </si>
  <si>
    <t>100% - 2018 г.</t>
  </si>
  <si>
    <t>6.2.</t>
  </si>
  <si>
    <t>6.3.</t>
  </si>
  <si>
    <t>6.4.</t>
  </si>
  <si>
    <t>Плановое значение показателя на 2014 год - 59,0%, значение за 9 месяцев 2014 года - 50,0%, отклонение 9,0%. Прогноз выполнения по итогам 2014 года - 62,6%  за счет реорганизации неэффективных расходов, оптимизации штатной численности, увеличения поступлений от предпринимательской и иной приносящей доход деятельности учреждений, дополнительных поступлений из вышестоящего бюджета в размере  27,9 млн. руб.</t>
  </si>
  <si>
    <t>Средняя заработная плата по итогам 2014 года составила 15 720  руб.при прогнозном плане 15 716  руб.</t>
  </si>
  <si>
    <t>Доля детей, привлекаемых к участию в творческих  мероприятиях, от общего числа детей</t>
  </si>
  <si>
    <t>Доля детей в возрасте 5 - 18 лет, обучающихся по дополнительным образовательным программам,  в общей численности детей этого возраста</t>
  </si>
  <si>
    <t>70-75% -2020 г.</t>
  </si>
  <si>
    <t>Значение показателя за 2014 год из Доклада мэра города о достигнутых значениях покаателей для оценки эффективности деятельности  органов местного самоуправления города Череповца за 2014 и их планируемых значениях на 2015-2017 гг.</t>
  </si>
  <si>
    <t>2015 г.</t>
  </si>
  <si>
    <t>1.4.</t>
  </si>
  <si>
    <t>1 полугодие 2015 г.</t>
  </si>
  <si>
    <t>9 месяцев 2015 г.</t>
  </si>
  <si>
    <t>2.7.</t>
  </si>
  <si>
    <t>2.8.</t>
  </si>
  <si>
    <t>2.9.</t>
  </si>
  <si>
    <t xml:space="preserve"> </t>
  </si>
  <si>
    <t>3.7.</t>
  </si>
  <si>
    <t>3.8.</t>
  </si>
  <si>
    <t>3.9.</t>
  </si>
  <si>
    <t>По данным официальной информации, размещенной на сайте Вологдастат за 1 квартал 2015 года. Заработная плата за 1 квартал 2015 года начислялась исходя из планового месячного фонда (1/12 от утвержденного объема субвенции на 2015 год).</t>
  </si>
  <si>
    <t>100% - 2017</t>
  </si>
  <si>
    <t>По данным официальной информации, размещенной на сайте Вологдастат за 1 квартал 2015 года.В учреждениях дополнительного образования проводятся мероприятия по оптимизации штатных расписаний (сокращение штатных единиц по должностям, в т.ч. внешних совместителей). По итогам 1 квартала 2015 года экономический  эффект от проведения мероприятий по оптимизации штатной численности отсутствовал, в связи с выплатой педагогическим работникам пособий по сокращению, переводом педагогических работников (внешних совместителей) на работу  в этих учреждениях на постоянной основе. По итогам  2015 года  будет достигнуто  плановое значение данного показателя.</t>
  </si>
  <si>
    <t>100% - 2018</t>
  </si>
  <si>
    <t>8,2% - 2018 г.</t>
  </si>
  <si>
    <t>средняя заработная плата составила 16469 руб.</t>
  </si>
  <si>
    <t>средняя заработная плата составила 16085 руб.</t>
  </si>
  <si>
    <t xml:space="preserve">По данным официальной информации, размещенной на сайте Вологдастат, за 1 полугодие 2015 года. </t>
  </si>
  <si>
    <t>100 % - 2017</t>
  </si>
  <si>
    <t xml:space="preserve">По данным официальной информации, размещенной на сайте Вологдастат за 1 квартал 2015 года. </t>
  </si>
  <si>
    <t>По данным официальной информации, размещенной на сайте Вологдастат, за 1 полугодие 2015 года. В учреждениях дополнительного образования проводятся мероприятия по оптимизации штатных расписаний (сокращение штатных единиц по должностям, в т.ч. внешних совместителей). По итогам  2015 года  будет достигнуто  плановое значение данного показателя.</t>
  </si>
  <si>
    <t>средняя заработная плата составила 15814 руб.</t>
  </si>
  <si>
    <t>По данным официальной информации, размещенной на сайте Вологдастат за 9 месяцев 2015 года. Значение показателя за 9 месяцев 2015 года в сравнении со значением показателя за 9 месяцев 2014 года уменьшилось на 1 % . Плановое значение средней заработной платы данной категории работников, установленное Указом Президента РФ от 07 мая 2012 № 597, по итогам 9 месяцев 2015 года выполнено на 105,2 %.</t>
  </si>
  <si>
    <t>По данным официальной информации, размещенной на сайте Вологдастат за 9 месяцев 2015 года. Значение показателя по итогам 9 месяцев 2015 года в сравнении со значением показателя за 9 месяцев 2014 года выросло на 16,5 % . Плановое значение средней заработной платы данной категории работников, установленное Указом Президента РФ от 07 мая 2012 № 597, по итогам 9 месяцев 2015 года выполнено на 103,8 %.</t>
  </si>
  <si>
    <t>2.10.</t>
  </si>
  <si>
    <t>1 квартал 2016 г.</t>
  </si>
  <si>
    <t>3.10.</t>
  </si>
  <si>
    <t>По данным официального государственного статистического наблюдения за 1 квартал 2016 года.</t>
  </si>
  <si>
    <t>По данным официального государственного статистического наблюдения за 2015 год.</t>
  </si>
  <si>
    <t>2.11.</t>
  </si>
  <si>
    <t>1 полугодие 2016 г.</t>
  </si>
  <si>
    <t>3.11.</t>
  </si>
  <si>
    <t>2.12.</t>
  </si>
  <si>
    <t>9 месяцев 2016 г.</t>
  </si>
  <si>
    <t>3.12.</t>
  </si>
  <si>
    <t>75,4 (постановление мэрии г. Череповца от 07.12.2016 № 5636)</t>
  </si>
  <si>
    <t>2.13.</t>
  </si>
  <si>
    <t>3.13.</t>
  </si>
  <si>
    <t>По официальнм данным  государственного статистического наблюдения за 2016 год.</t>
  </si>
  <si>
    <t>2.14.</t>
  </si>
  <si>
    <t>1 квартал 2017 г.</t>
  </si>
  <si>
    <t>3.14.</t>
  </si>
  <si>
    <t>95 % - 2017</t>
  </si>
  <si>
    <t>По официальнм данным  государственного статистического наблюдения за 1 квартал 2017 года.</t>
  </si>
  <si>
    <t>2.15.</t>
  </si>
  <si>
    <t>1 полугодие 2017 г.</t>
  </si>
  <si>
    <t>3.15.</t>
  </si>
  <si>
    <t>По официальнм данным  государственного статистического наблюдения за 1 полугодие 2017 года.</t>
  </si>
  <si>
    <t>Отношение средней заработной платы педагогических работников дошкольных образовательных учреждений к средней заработной плате работников соответствующей категории</t>
  </si>
  <si>
    <t>Отношение средней заработной платы педагогических работников учреждений дополнительного образования к средней заработной плате работников соответствующей категории</t>
  </si>
  <si>
    <t>2.16.</t>
  </si>
  <si>
    <t>9 месяцев 2017 г.</t>
  </si>
  <si>
    <t>3.16.</t>
  </si>
  <si>
    <t>Снижение показателя связано с уменьшением численности детей, занимающихся в учреждениях спорта и культуры.</t>
  </si>
  <si>
    <t>По официальнм данным  государственного статистического наблюдения за 9 месяцев 2017 года.</t>
  </si>
  <si>
    <t>2.17.</t>
  </si>
  <si>
    <t>3.17.</t>
  </si>
  <si>
    <t>Значение показателя выполнено.</t>
  </si>
  <si>
    <t>2.18.</t>
  </si>
  <si>
    <t>3.18.</t>
  </si>
  <si>
    <t>По официальнм данным  государственного статистического наблюдения за 2017 год.</t>
  </si>
  <si>
    <t>По официальнм данным  государственного статистического наблюдения за  2017 год.</t>
  </si>
  <si>
    <t>По официальнм данным  государственного статистического наблюдения за 1 квартал 2018 года.</t>
  </si>
  <si>
    <t>По официальнм данным  государственного статистического наблюдения за  1 квартал 2018 года.</t>
  </si>
  <si>
    <t>100 % - 2018</t>
  </si>
  <si>
    <t>2.19.</t>
  </si>
  <si>
    <t>3.19.</t>
  </si>
  <si>
    <t>2.20.</t>
  </si>
  <si>
    <t>3.20.</t>
  </si>
  <si>
    <t>3.21.</t>
  </si>
  <si>
    <t>Значение показателя на текущий момент не достигнуто по причине комплектования групп в учреждениях  доп.образования</t>
  </si>
  <si>
    <t>8 месяцев 2018 г.</t>
  </si>
  <si>
    <t>100%-2018 год*</t>
  </si>
  <si>
    <t>9</t>
  </si>
  <si>
    <t>х</t>
  </si>
  <si>
    <t>0,8</t>
  </si>
  <si>
    <t>3.22.</t>
  </si>
  <si>
    <t>9 месяцев 2018 г.</t>
  </si>
  <si>
    <t>По  официальным  данным государственного статистического наблюдения за 9 месяцев 2016 года: 23047,5/23082,2*100% = 99,8%, где 23047,5 - средняя заработная плата педагогических работников дошкольных образовательных учреждений за 9 месяцев 2016 года, 23082,2 - средняя заработная плата в сфере общего образования в регионе за 9 месяцев 2016 года.</t>
  </si>
  <si>
    <t>Значение показателя зависит от величины средней заработной платы в сфере общего образования в регионе, размеров фонда оплаты труда, сформированного в соответствии с нормативами, утвержденными законом области "Об областном бюджете на 2014  и плановый период 2015 и 2016 годов". Расчет произведен исходя из средней заработной платы учителей по региону за 9 месяцев 2014 года (данные Вологдастат).  В 2014 году проведены мероприятия по оптимизации штатных расписаний дошкольных образовательных учреждений: - передача штатных единиц медицинских работников в медицинские организации – 175,8, - сокращение штатных единиц по должностям: социальный педагог – 26,5, кухонный рабочий – 26,0, повар – 25,5, специалист по кадрам – 50,5,  другие -  15,5. Кроме того, в 2014 году была проведена реорганизация 18 дошкольных и 2 общеобразовательных учреждений путем их присоединения. Высвободившиеся средства направлены на повышение заработной платы работников детских садов</t>
  </si>
  <si>
    <t>По официальным данным  государственного статистического наблюдения за 9  месяцев 2016 года: 22695,6/27103,7 × 100 = 83,7%,  где 22695,6 - средняя заработная плата педагогических работников учреждений дополнительного образования, подведомственных управлению образования,управлению по делам культуры мэрии г. Череповца, комитету по физической культуре и спорту за 9 месяцев 2016 года,  27103,7 -  средняя заработная плата учителей в регионе за 9 месяцев 2016 года.</t>
  </si>
  <si>
    <t>По официальным данным  государственного статистического наблюдения за 9 месяцев 2017 года. 24168,9/26023,7 × 100 = 93%,  где 24168,9 - средняя заработная плата педагогических работников учреждений дополнительного образования, подведомственных управлению образования,управлению по делам культуры мэрии г. Череповца, комитету по физической культуре и спорту за 9 месяцев 2016 года,  27393,4 -  средняя заработная плата учителей в регионе за 9 месяцев 2016 года (27393,4 × 95% = 26023,73 -  размер средней заработной платы,  в соответствии с указами Президента РФ).</t>
  </si>
  <si>
    <t>3.23.</t>
  </si>
  <si>
    <t>Значение показателя на текущий момент не достигнуто по причине недокомплектования групп в ДОУ (платные услуги)</t>
  </si>
  <si>
    <t>3.24.</t>
  </si>
  <si>
    <r>
      <t xml:space="preserve">*-За 11 месяцев 2018 г. заработная плата составила 30 656,33 </t>
    </r>
    <r>
      <rPr>
        <sz val="11"/>
        <color indexed="8"/>
        <rFont val="Calibri"/>
        <family val="2"/>
        <charset val="204"/>
      </rPr>
      <t>руб.,т.е. 96,0 % от прогнозной среднемесячной зарплаты учителей области -                                      31 944,00 руб.</t>
    </r>
  </si>
  <si>
    <r>
      <t xml:space="preserve">*-За 12 месяцев 2018 г. заработная плата составила 32 156,82 </t>
    </r>
    <r>
      <rPr>
        <sz val="11"/>
        <color indexed="8"/>
        <rFont val="Calibri"/>
        <family val="2"/>
        <charset val="204"/>
      </rPr>
      <t>руб.,т.е. 100,67 % от прогнозной среднемесячной зарплаты учителей области -                                      31 944,00 руб.</t>
    </r>
  </si>
  <si>
    <t>8,6% - 2019 г.</t>
  </si>
  <si>
    <t>данный показатель рассчитывается по итогам года</t>
  </si>
  <si>
    <t xml:space="preserve"> 2016 г.</t>
  </si>
  <si>
    <t>2017 г.</t>
  </si>
  <si>
    <t xml:space="preserve"> 2018 г.</t>
  </si>
  <si>
    <t>1.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</si>
  <si>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</si>
  <si>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</si>
  <si>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</si>
  <si>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</si>
  <si>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</si>
  <si>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</si>
  <si>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</si>
  <si>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</si>
  <si>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</si>
  <si>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</si>
  <si>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</si>
  <si>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</si>
  <si>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</si>
  <si>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</si>
  <si>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</si>
  <si>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</si>
  <si>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</si>
  <si>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</si>
  <si>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</si>
  <si>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</si>
  <si>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</si>
  <si>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2.</t>
  </si>
  <si>
    <t>3.</t>
  </si>
  <si>
    <t>4.</t>
  </si>
  <si>
    <t>5.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</si>
  <si>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</si>
  <si>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</si>
  <si>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</si>
  <si>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</si>
  <si>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</si>
  <si>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</si>
  <si>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</si>
  <si>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</si>
  <si>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</si>
  <si>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</si>
  <si>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</si>
  <si>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</si>
  <si>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</si>
  <si>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</si>
  <si>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6.</t>
  </si>
  <si>
    <t>1 квартал 2018 г.</t>
  </si>
  <si>
    <t>1 полугодие 2018 г.</t>
  </si>
  <si>
    <t>7 месяцев 2018 г.</t>
  </si>
  <si>
    <t>10 месяцев 2018 г.</t>
  </si>
  <si>
    <t>11 месяцев 2018 г.</t>
  </si>
  <si>
    <t>Январь 2019 г.</t>
  </si>
  <si>
    <t>январь 2019 г.</t>
  </si>
  <si>
    <t>1.26.</t>
  </si>
  <si>
    <t>2.21.</t>
  </si>
  <si>
    <t>3.25.</t>
  </si>
  <si>
    <t>Январь - февраль       2019 г.</t>
  </si>
  <si>
    <t>100% - 2019 г.</t>
  </si>
  <si>
    <t>100%-2019 г.</t>
  </si>
  <si>
    <t>январь - февраль                        2019 г.</t>
  </si>
  <si>
    <t>Отклонение показателя за счет того, что учреждения физической культуры и спорта реализуют с января 2019 года только предпрофессиональные программы.</t>
  </si>
  <si>
    <t>1.27.</t>
  </si>
  <si>
    <t>1 квартал 2019 г.</t>
  </si>
  <si>
    <t>2.22.</t>
  </si>
  <si>
    <t>1 квартал  2019 г.</t>
  </si>
  <si>
    <t>3.26.</t>
  </si>
  <si>
    <t>*-За 1 квартал 2019 г. заработная плата составила 31 621,95 руб.,т.е. 93,7 % от прогнозной среднемесячной зарплаты учителей области - 33 765,00 руб.</t>
  </si>
  <si>
    <r>
      <t xml:space="preserve">*-За январь 2019 г. заработная плата составила 29 929,70 </t>
    </r>
    <r>
      <rPr>
        <sz val="11"/>
        <color indexed="8"/>
        <rFont val="Calibri"/>
        <family val="2"/>
        <charset val="204"/>
      </rPr>
      <t>руб.,т.е. 88,6 % от прогнозной среднемесячной зарплаты учителей области -                                      33 765,00 руб.</t>
    </r>
  </si>
  <si>
    <t>*-За январь-февраль 2019 г. заработная плата составила 32 384,65 руб.,т.е. 95,9 % от прогнозной среднемесячной зарплаты учителей области - 33 765,00 руб.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</si>
  <si>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</si>
  <si>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</si>
  <si>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</si>
  <si>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</si>
  <si>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</si>
  <si>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</si>
  <si>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</si>
  <si>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</si>
  <si>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</si>
  <si>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</si>
  <si>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</si>
  <si>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</si>
  <si>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</si>
  <si>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6.18.</t>
  </si>
  <si>
    <t>6.19.</t>
  </si>
  <si>
    <t>6.20.</t>
  </si>
  <si>
    <t>6.21.</t>
  </si>
  <si>
    <t>7.</t>
  </si>
  <si>
    <t>7.1.</t>
  </si>
  <si>
    <t>7.2.</t>
  </si>
  <si>
    <t>7.3.</t>
  </si>
  <si>
    <t>7.4.</t>
  </si>
  <si>
    <t>1.28.</t>
  </si>
  <si>
    <t>январь - апрель 2019 г.</t>
  </si>
  <si>
    <t>2.23.</t>
  </si>
  <si>
    <t>январь - апрель  2019 г.</t>
  </si>
  <si>
    <t>3.27.</t>
  </si>
  <si>
    <t>4.3.</t>
  </si>
  <si>
    <t>*-За 4 месяца 2019 г. заработная плата составила 30 782,43 руб.,т.е. 91,17 % от прогнозной среднемесячной зарплаты учителей области - 33 765,00 руб.</t>
  </si>
  <si>
    <t>5.16.</t>
  </si>
  <si>
    <t>6.22.</t>
  </si>
  <si>
    <t>В связи с тем, что по состоянию на 10.10.2016 года отсутствует информация о размере средней заработной платы в регионе за 1 квартал 2016 года, данный показатель рассчитан по отношению к средней заработной плате в регионе за 2015 год. После опубликования на сайте Вологдастат официальной информации о размере средней заработной платы в регионе за 1 квартал 2016 года значение данного показателя будет откорректировано.</t>
  </si>
  <si>
    <r>
      <t xml:space="preserve">В связи с тем, что по состоянию на 10.10.2016 года отсутствует информация о размере средней заработной платы в регионе за 1 квартал 2016 года и за 1 полугодие 2016 года, данный показатель рассчитан по отношению к средней заработной плате в регионе за 2015 год: 34815,29/24290,0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143,3 %. После опубликования на сайте Росстат официальной информации о размере средней заработной платы в регионе за 1 полугодие 2016 года значение данного показателя будет откорректировано.</t>
    </r>
  </si>
  <si>
    <r>
      <t xml:space="preserve">В связи с тем, что по состоянию на 15.08.2018 года отсутствует информация о размере средней заработной платы в регионе за 7 месяцев 2018 года данный показатель рассчитан по отношению к прогнозному значению средней заработной платы в регионе, доведенному Департаментом образования Вологодской области:  32737,4/29543,0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110,8 %.</t>
    </r>
  </si>
  <si>
    <r>
      <t xml:space="preserve">В связи с тем, что по состоянию на 15.10.2018 года отсутствует информация о размере средней заработной платы в регионе за 9 месяцев 2018 года данный показатель рассчитан по отношению к прогнозному значению средней заработной платы в регионе на 2018 год, доведенному Департаментом образования Вологодской области:  30122,6/29543,0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102,0 %.</t>
    </r>
  </si>
  <si>
    <t>В связи с тем, что по состоянию на 12.11.2018 года отсутствует информация о размере средней заработной платы в регионе за 10 месяцев 2018 года данный показатель рассчитан по отношению к прогнозному значению средней заработной платы в регионе на 2018 год, доведенному Департаментом образования Вологодской области:  30913,9/31378,0 × 100 = 98,5 %.</t>
  </si>
  <si>
    <t>В связи с тем, что по состоянию на 14.01.2019 года отсутствует информация о размере средней заработной платы в регионе за 12 месяцев 2018 года данный показатель рассчитан по отношению к прогнозному значению средней заработной платы в регионе на 2018 год, доведенному Департаментом образования Вологодской области:  31378,8/31378,0 × 100 = 100 %.</t>
  </si>
  <si>
    <t>В связи с тем, что по состоянию на 14.02.2019 года отсутствует информация о размере средней заработной платы в регионе за январь 2019 года данный показатель рассчитан по отношению к прогнозному значению средней заработной платы в регионе на 2019 год, доведенному Департаментом образования Вологодской области:  33951,3/33167,0 × 100 = 102,4 %.</t>
  </si>
  <si>
    <t>В связи с тем, что по состоянию на 12.04.2019 года отсутствует информация о размере средней заработной платы в регионе за 1 квартал 2019 года данный показатель рассчитан по отношению к прогнозному значению средней заработной платы в регионе на 2019 год, доведенному Департаментом образования Вологодской области:  33685,1/33167,0 × 100 = 101,6 %.</t>
  </si>
  <si>
    <t>В связи с тем, что по состоянию на 15.05.2019 года отсутствует информация о размере средней заработной платы в регионе за январь - апрель  2019 года данный показатель рассчитан по отношению к прогнозному значению средней заработной платы в регионе на 2019 год, доведенному Департаментом образования Вологодской области:  33691,9/33167,0 × 100 = 101,6 %.</t>
  </si>
  <si>
    <t>Значение показателя зависит от величины средней заработной платы в сфере общего образования в регионе, размеров фонда оплаты труда, сформированного в соответствии с нормативами, утвержденными законом области "Об областном бюджете на 2014  и плановый период 2015 и 2016 годов". Расчет произведен исходя из средней заработной платы в сфере общего образования по региону за 9 месяцев 2014 года (данные Вологдастат). В 2014 году проведена оптимизация штатной численности работников дошкольных учреждений путем сокращения штатных единиц в 2014 году (по состоянию на 01.11.2014): - передача штатных единиц медицинских работников в медицинские организации – 175,8, - сокращение штатных единиц по должностям: социальный педагог – 26,5, кухонный рабочий – 26,0, повар – 25,5, специалист по кадрам – 50,5, другие -  15,5. Кроме того, в 2014 году была проведена реорганизация 18 дошкольных и 2 общеобразовательных учреждений путем их присоединения. Департаментом образования в октябре 2014 года выделены дополнительные средства в объеме 30 864,1 тыс. рублей на повышение средней заработной платы педагогическим работникам дошкольных образовательных учреждений. В результате проводимых мероприятий размер средней заработной платы педагогических работников детских садов города в октябре 2014 года 31 247,97 рублей (средняя заработная плата педагогических работников за 9 месяцев 2014 года – 18 737,72 рубля). По данным статистической отчетности средняя заработная плата в сфере общего образования в Вологодской области – 21 700,2 рубля. Средняя заработная плата педагогических работников детских садов за 10 месяцев 2014 года – 19 988,75 рублей.</t>
  </si>
  <si>
    <t>По данным официальной информации, размещенной на сайте Вологдастат, за 1 полугодие 2015 года.</t>
  </si>
  <si>
    <t>По данным официальной информации, размещенной на сайте Вологдастат, за 2015 год.</t>
  </si>
  <si>
    <t>По официальным данным  государственного статистического наблюдения за 1 полугодие 2016 года: 26962,0/27740,6*100%, где 26962,0 - средняя заработная плата педагогических работников дошкольных образовательных учреждений за 1 полугодие 2016 года, 27740,6 - средняя заработная плата в сфере общего образования в регионе за 1 полугодие 2016 года.</t>
  </si>
  <si>
    <r>
      <t xml:space="preserve">В связи с тем, что по состоянию на 10.07.2018 года отсутствует информация о размере средней заработной платы в сфере общего образования в регионе за 1 полугодие 2018 года данный показатель рассчитан по отношению к прогнозному значению средней заработной платы в сфере общего образования в регионе, доведенному Департаментом образования Вологодской области:  28906,6/25936,0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111,5 %.</t>
    </r>
  </si>
  <si>
    <r>
      <t xml:space="preserve">В связи с тем, что по состоянию на 15.08.2018 года отсутствует информация о размере средней заработной платы в сфере общего образования в регионе за 7 месяцев 2018 года данный показатель рассчитан по отношению к прогнозному значению средней заработной платы в сфере общего образования в регионе, доведенному Департаментом образования Вологодской области:  27885,3/25936,0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107,5 %.</t>
    </r>
  </si>
  <si>
    <r>
      <t xml:space="preserve">В связи с тем, что по состоянию на 14.09.2018 года отсутствует информация о размере средней заработной платы в сфере общего образования в регионе за 8 месяцев 2018 года данный показатель рассчитан по отношению к прогнозному значению средней заработной платы в сфере общего образования в регионе на 2018 год, доведенному Департаментом образования Вологодской области:  26345,3/25936,0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101,6 %.</t>
    </r>
  </si>
  <si>
    <r>
      <t xml:space="preserve">В связи с тем, что по состоянию на 15.10.2018 года отсутствует информация о размере средней заработной платы в сфере общего образования в регионе за 9 месяцев 2018 года данный показатель рассчитан по отношению к прогнозному значению средней заработной платы в сфере общего образования в регионе на 2018 год, доведенному Департаментом образования Вологодской области:  26172,1/25936,0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100,9 %.</t>
    </r>
  </si>
  <si>
    <r>
      <t xml:space="preserve">В связи с тем, что по состоянию на 12.11.2018 года отсутствует информация о размере средней заработной платы в сфере общего образования в регионе за 10 месяцев 2018 года данный показатель рассчитан по отношению к прогнозному значению средней заработной платы в сфере общего образования в регионе на 2018 год, доведенному Департаментом образования Вологодской области:  27457,7/28769,0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95,4 %.</t>
    </r>
  </si>
  <si>
    <r>
      <t xml:space="preserve">В связи с тем, что по состоянию на 12.12.2018 года отсутствует информация о размере средней заработной платы в сфере общего образования в регионе за 11 месяцев 2018 года данный показатель рассчитан по отношению к прогнозному значению средней заработной платы в сфере общего образования в регионе на 2018 год, доведенному Департаментом образования Вологодской области:  28415,7/28769,0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98,8 %.</t>
    </r>
  </si>
  <si>
    <r>
      <t xml:space="preserve">В связи с тем, что по состоянию на 14.01.2019 года отсутствует информация о размере средней заработной платы в сфере общего образования в регионе за 12 месяцев 2018 года данный показатель рассчитан по отношению к прогнозному значению средней заработной платы в сфере общего образования в регионе на 2018 год, доведенному Департаментом образования Вологодской области:  29283,8/28769,0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101,8 %.</t>
    </r>
  </si>
  <si>
    <r>
      <t xml:space="preserve">В связи с тем, что по состоянию на 14.02.2019 года отсутствует информация о размере средней заработной платы в сфере общего образования в регионе за январь 2019 года данный показатель рассчитан по отношению к прогнозному значению средней заработной платы в сфере общего образования в регионе на 2019 год, доведенному Департаментом образования Вологодской области:  29480,8/30407,0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97,0 %.</t>
    </r>
  </si>
  <si>
    <r>
      <t xml:space="preserve">В связи с тем, что по состоянию на 14.03.2019 года отсутствует информация о размере средней заработной платы в сфере общего образования в регионе за январь - февраль 2019 года данный показатель рассчитан по отношению к прогнозному значению средней заработной платы в сфере общего образования в регионе на 2019 год, доведенному Департаментом образования Вологодской области:  29335,0/30407,0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96,5 %.</t>
    </r>
  </si>
  <si>
    <r>
      <t xml:space="preserve">В связи с тем, что по состоянию на 12.04.2019 года отсутствует информация о размере средней заработной платы в сфере общего образования в регионе за 1 квартал 2019 года данный показатель рассчитан по отношению к прогнозному значению средней заработной платы в сфере общего образования в регионе на 2019 год, доведенному Департаментом образования Вологодской области:  30407,0/30407,0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100,0 %.</t>
    </r>
  </si>
  <si>
    <r>
      <t xml:space="preserve">В связи с тем, что по состоянию на 15.05.2019 года отсутствует информация о размере средней заработной платы в сфере общего образования в регионе за январь - апрель 2019 года данный показатель рассчитан по отношению к прогнозному значению средней заработной платы в сфере общего образования в регионе на 2019 год, доведенному Департаментом образования Вологодской области:  30448,4/30407,0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100,1 %.</t>
    </r>
  </si>
  <si>
    <t>Плановое значение данного показателя указано в  Соглашении между Губернатором Вологодской области и Департаментом образования Вологодской области, которое находится на согласовании у Губернатора  Вологодской области. Фактическое значение указано на основании  данных официальной статистической информации, размещенной на сайте Вологдастат за 9 месяцев 2015 года. Значение показателя за 9 месяцев 2015 года в сравнении со значением показателя за 9 месяцев 2014 года выросло на 4,5 %.</t>
  </si>
  <si>
    <t>По официальным данным  государственного статистического наблюдения за 1 полугодие 2016 года: 26446,4/30247,4 × 100 = 87,4%,  где 26446,4 - средняя заработная плата педагогических работников учреждений дополнительного образования, подведомственных управлению образования,управлению по делам культуры мэрии г. Череповца, комитету по физической культуре и спорту за 1 полугодие 2016 года,  30247,4 - 90 % от размера средней заработной платы учителей в регионе за 1 полугодие 2016 года (33608,2 -  средняя заработная плата учителей в регионе за 1 полугодие 2016 года).</t>
  </si>
  <si>
    <r>
      <t xml:space="preserve">В связи с тем, что по состоянию на 10.07.2018 года отсутствует информация о размере средней заработной платы учителей в регионе за 1 полугодие 2018 года данный показатель рассчитан по отношению к прогнозному значению средней заработной платы учителей в регионе, доведенному Департаментом образования Вологодской области:  35774,1/30193,0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118,5 %.</t>
    </r>
  </si>
  <si>
    <r>
      <t xml:space="preserve">В связи с тем, что по состоянию на 15.08.2018 года отсутствует информация о размере средней заработной платы учителей в регионе за 7 месяцев 2018 года данный показатель рассчитан по отношению к прогнозному значению средней заработной платы учителей в регионе, доведенному Департаментом образования Вологодской области:  32881,3/30193,0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108,9 %.</t>
    </r>
  </si>
  <si>
    <r>
      <t xml:space="preserve">В связи с тем, что по состоянию на 14.09.2018 года отсутствует информация о размере средней заработной платы учителей в регионе за 8 месяцев 2018 года данный показатель рассчитан по отношению к прогнозному значению средней заработной платы учителей в регионе на 2018 год, доведенному Департаментом образования Вологодской области:  30574,5/30193,0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101,3 %.</t>
    </r>
  </si>
  <si>
    <r>
      <t xml:space="preserve">В связи с тем, что по состоянию на 15.10.2018 года отсутствует информация о размере средней заработной платы учителей в регионе за 9 месяцев 2018 года данный показатель рассчитан по отношению к прогнозному значению средней заработной платы учителей в регионе на 2018 год, доведенному Департаментом образования Вологодской области:  30699,4/30193,0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101,7 %.</t>
    </r>
  </si>
  <si>
    <r>
      <t xml:space="preserve">В связи с тем, что по состоянию на 12.11.2018 года отсутствует информация о размере средней заработной платы учителей в регионе за 10 месяцев 2018 года данный показатель рассчитан по отношению к прогнозному значению средней заработной платы учителей в регионе на 2018 год, доведенному Департаментом образования Вологодской области:  31236,3/31944,0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97,8 %.</t>
    </r>
  </si>
  <si>
    <r>
      <t xml:space="preserve">В связи с тем, что по состоянию на 12.12.2018 года отсутствует информация о размере средней заработной платы учителей в регионе за 11 месяцев 2018 года данный показатель рассчитан по отношению к прогнозному значению средней заработной платы учителей в регионе на 2018 год, доведенному Департаментом образования Вологодской области:  31607,9/31944,0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98,9 %.</t>
    </r>
  </si>
  <si>
    <r>
      <t xml:space="preserve">В связи с тем, что по состоянию на 14.01.2019 года отсутствует информация о размере средней заработной платы учителей в регионе за 12 месяцев 2018 года данный показатель рассчитан по отношению к прогнозному значению средней заработной платы учителей в регионе на 2018 год, доведенному Департаментом образования Вологодской области:  32309,46/31944,0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101,1 %.</t>
    </r>
  </si>
  <si>
    <r>
      <t xml:space="preserve">В связи с тем, что по состоянию на 14.02.2019 года отсутствует информация о размере средней заработной платы учителей в регионе за январь 2019 года данный показатель рассчитан по отношению к прогнозному значению средней заработной платы учителей в регионе на 2019 год, доведенному Департаментом образования Вологодской области:  32098,5/33765,0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95,1 %.</t>
    </r>
  </si>
  <si>
    <r>
      <t xml:space="preserve">В связи с тем, что по состоянию на 12.04.2019 года отсутствует информация о размере средней заработной платы учителей в регионе за 1 квартал 2019 года данный показатель рассчитан по отношению к прогнозному значению средней заработной платы учителей в регионе на 2019 год, доведенному Департаментом образования Вологодской области:  32581,6/33765,0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96,5 %.</t>
    </r>
  </si>
  <si>
    <t>*-За 8 месяцев 2018 г. заработная плата составила 30 253,43 руб.,т.е. 102,4 % от прогнозной среднемесячной зарплаты по ПСЭР области - 29 543 руб.</t>
  </si>
  <si>
    <t>*-За 9 месяцев 2018 г. заработная плата составила 30 062,70 руб.,т.е. 101,8 % от прогнозной среднемесячной зарплаты по ПСЭР области - 29 543 руб.</t>
  </si>
  <si>
    <t>*-За 10 месяцев 2018 г. заработная плата составила 30245,38 руб.,т.е. 96,4 % от прогнозной среднемесячной зарплаты по ПСЭР области - 31378,00 руб.</t>
  </si>
  <si>
    <t>*-За январь 2019 г. заработная плата составила 31 595,57 руб.,т.е. 95,3 % от прогнозной среднемесячной зарплаты по ПСЭР области -                                      33 167,00 руб.</t>
  </si>
  <si>
    <t>*-За январь-февраль 2019 г. заработная плата составила 31 006,65 руб.,т.е. 93,5 % от прогнозной среднемесячной зарплаты по ПСЭР области -                                      33 167,00 руб.</t>
  </si>
  <si>
    <t>*-За 1 квартал 2019 г. заработная плата составила 31 389,10 руб.,т.е. 94,6 % от прогнозной среднемесячной зарплаты по ПСЭР области -                                      33 167,00 руб.</t>
  </si>
  <si>
    <t>*-За 4 месяца 2019 г. заработная плата составила 31 681,18 руб.,т.е. 95,52 % от прогнозной среднемесячной зарплаты по ПСЭР области -                                      33 167,00 руб.</t>
  </si>
  <si>
    <r>
      <t xml:space="preserve">В связи с тем, что по состоянию на 09.12.2016 года отсутствует информация о размере средней заработной платы в регионе за 1 квартал 2016 года, за 1 полугодие 2016 года, за 9 месяцев 2016 года данный показатель рассчитан по отношению к средней заработной плате в регионе за 2015 год: 27767,5/24290,0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114,3 %.  Средняя заработная плата педагогических работников образовательных учреждений общего образования за 9 месяцев 2016 года по данным официциальной статистической информации, опубликованной на сайте Росстат  составила 27767,5 рублей.</t>
    </r>
  </si>
  <si>
    <r>
      <t xml:space="preserve">В связи с тем, что по состоянию на 10.07.2018 года отсутствует информация о размере средней заработной платы в регионе за 1 полугодие 2018 года данный показатель рассчитан по отношению к прогнозному значению средней заработной платы в регионе, доведенному Департаментом образования Вологодской области:  37893,5/29543,0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128,3 %.</t>
    </r>
  </si>
  <si>
    <r>
      <t xml:space="preserve">В связи с тем, что по состоянию на 14.09.2018 года отсутствует информация о размере средней заработной платы в регионе за 8 месяцев 2018 года данный показатель рассчитан по отношению к прогнозному значению средней заработной платы в регионе на 2018 год, доведенному Департаментом образования Вологодской области:  30299,4/29543,0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102,6 %.</t>
    </r>
  </si>
  <si>
    <t>В связи с тем, что по состоянию на 12.12.2018 года отсутствует информация о размере средней заработной платы в регионе за 11 месяцев 2018 года данный показатель рассчитан по отношению к прогнозному значению средней заработной платы в регионе на 2018 год, доведенному Департаментом образования Вологодской области:  31399,4/31378,0 × 100 = 100,1 %.</t>
  </si>
  <si>
    <t>В связи с тем, что по состоянию на 14.03.2019 года отсутствует информация о размере средней заработной платы в регионе за январь -февраль 2019 года данный показатель рассчитан по отношению к прогнозному значению средней заработной платы в регионе на 2019 год, доведенному Департаментом образования Вологодской области:  33134,1/33167,0 × 100 = 99,9 %.</t>
  </si>
  <si>
    <r>
      <t xml:space="preserve">В связи с тем, что по состоянию на 15.05.2019 года отсутствует информация о размере средней заработной платы учителей в регионе за январь - апрель 2019 года данный показатель рассчитан по отношению к прогнозному значению средней заработной платы учителей в регионе на 2019 год, доведенному Департаментом образования Вологодской области:  32285,5/33765,0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95,6 %.</t>
    </r>
  </si>
  <si>
    <t>1.29.</t>
  </si>
  <si>
    <t>В связи с тем, что по состоянию на 13.06.2019 года отсутствует информация о размере средней заработной платы в регионе за январь - май  2019 года данный показатель рассчитан по отношению к прогнозному значению средней заработной платы в регионе на 2019 год, доведенному Департаментом образования Вологодской области:  35414,6/33167,0 × 100 = 106,8 %.</t>
  </si>
  <si>
    <t>январь - май 2019 г.</t>
  </si>
  <si>
    <t>2.24.</t>
  </si>
  <si>
    <t>январь - май  2019 г.</t>
  </si>
  <si>
    <r>
      <t xml:space="preserve">В связи с тем, что по состоянию на 13.06.2019 года отсутствует информация о размере средней заработной платы в сфере общего образования в регионе за январь - май 2019 года данный показатель рассчитан по отношению к прогнозному значению средней заработной платы в сфере общего образования в регионе на 2019 год, доведенному Департаментом образования Вологодской области:  32854,1/30407,0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108,0 %.</t>
    </r>
  </si>
  <si>
    <t>3.28.</t>
  </si>
  <si>
    <r>
      <t xml:space="preserve">В связи с тем, что по состоянию на 14.03.2019 года отсутствует информация о размере средней заработной платы учителей в регионе за январь - февраль  2019 года данный показатель рассчитан по отношению к прогнозному значению средней заработной платы учителей в регионе на 2019 год, доведенному Департаментом образования Вологодской области:  32400,2/33765,0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96,0 %.</t>
    </r>
  </si>
  <si>
    <r>
      <t xml:space="preserve">В связи с тем, что по состоянию на 13.06.2019 года отсутствует информация о размере средней заработной платы учителей в регионе за январь - май 2019 года данный показатель рассчитан по отношению к прогнозному значению средней заработной платы учителей в регионе на 2019 год, доведенному Департаментом образования Вологодской области:  32400,2/33765,0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96,0 %.</t>
    </r>
  </si>
  <si>
    <t>6.23.</t>
  </si>
  <si>
    <t>4.4.</t>
  </si>
  <si>
    <t xml:space="preserve">*-За 5 месяцев 2019 г. заработная плата составила 31 972,74 руб.,т.е. 96,4 % от прогнозной среднемесячной зарплаты по ПСЭР области -                                      33 167,00 руб. </t>
  </si>
  <si>
    <t>5.17.</t>
  </si>
  <si>
    <t>*-За 5 месяцев 2019 г. заработная плата составила 30 800,00 руб.,т.е. 91,22 % от прогнозной среднемесячной зарплаты учителей области - 33 765,00 руб.</t>
  </si>
  <si>
    <t>1.30.</t>
  </si>
  <si>
    <t>В связи с тем, что по состоянию на 10.07.2019 года отсутствует информация о размере средней заработной платы в регионе за 1 полугодие 2019 года данный показатель рассчитан по отношению к прогнозному значению средней заработной платы в регионе на 2019 год, доведенному Департаментом образования Вологодской области:  42540,3/33167,0 × 100 = 128,3 %.</t>
  </si>
  <si>
    <t>2.25.</t>
  </si>
  <si>
    <t>1 полугодие  2019 г.</t>
  </si>
  <si>
    <r>
      <t xml:space="preserve">В связи с тем, что по состоянию на 10.07.2019 года отсутствует информация о размере средней заработной платы в сфере общего образования в регионе за 1 полугодие 2019 года данный показатель рассчитан по отношению к прогнозному значению средней заработной платы в сфере общего образования в регионе на 2019 год, доведенному Департаментом образования Вологодской области:  33811,1/30407,0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111,2 %.</t>
    </r>
  </si>
  <si>
    <t>1 полугодие 2019 г.</t>
  </si>
  <si>
    <t>4.5.</t>
  </si>
  <si>
    <t>3.29.</t>
  </si>
  <si>
    <r>
      <t xml:space="preserve">В связи с тем, что по состоянию на 10.07.2019 года отсутствует информация о размере средней заработной платы учителей в регионе за 1 полугодие 2019 года данный показатель рассчитан по отношению к прогнозному значению средней заработной платы учителей в регионе на 2019 год, доведенному Департаментом образования Вологодской области:  37244,2/33765,0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110,3 %.</t>
    </r>
  </si>
  <si>
    <t>6.24.</t>
  </si>
  <si>
    <t>1.31.</t>
  </si>
  <si>
    <t>январь - июль  2019 г.</t>
  </si>
  <si>
    <t>2.26.</t>
  </si>
  <si>
    <t>3.30.</t>
  </si>
  <si>
    <t>январь - июль 2019 г.</t>
  </si>
  <si>
    <t>4.6.</t>
  </si>
  <si>
    <t>6.25.</t>
  </si>
  <si>
    <t>В связи с тем, что по состоянию на 12.08.2019 года отсутствует информация о размере средней заработной платы в регионе за 7 месяцев 2019 года данный показатель рассчитан по отношению к прогнозному значению средней заработной платы в регионе на 2019 год, доведенному Департаментом образования Вологодской области:  36862,7/33167,0 × 100 = 111,1 %.</t>
  </si>
  <si>
    <r>
      <t xml:space="preserve">В связи с тем, что по состоянию на 12.08.2019 года отсутствует информация о размере средней заработной платы в сфере общего образования в регионе за 7 месяцев 2019 года данный показатель рассчитан по отношению к прогнозному значению средней заработной платы в сфере общего образования в регионе на 2019 год, доведенному Департаментом образования Вологодской области:  32333,3/30407,0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106,3 %.</t>
    </r>
  </si>
  <si>
    <r>
      <t xml:space="preserve">В связи с тем, что по состоянию на 12.08.2019 года отсутствует информация о размере средней заработной платы учителей в регионе за 7 месяцев 2019 года данный показатель рассчитан по отношению к прогнозному значению средней заработной платы учителей в регионе на 2019 год, доведенному Департаментом образования Вологодской области:  33577,9/33765,0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99,4 %.</t>
    </r>
  </si>
  <si>
    <t>7 месяцев 2019 г.</t>
  </si>
  <si>
    <t>*-За 7 месяцев 2019 г. заработная плата составила 32 748,21 руб.,т.е. 96,99% от прогнозной среднемесячной зарплаты учителей области - 33 765,00 руб.</t>
  </si>
  <si>
    <t>*-За 1 полугодие 2019 г. заработная плата составила 37 088,39 руб.,т.е. 109,84% от прогнозной среднемесячной зарплаты учителей области - 33 765,00 руб.</t>
  </si>
  <si>
    <t>1.32.</t>
  </si>
  <si>
    <t>январь - август  2019 г.</t>
  </si>
  <si>
    <t>2.27.</t>
  </si>
  <si>
    <t>3.31.</t>
  </si>
  <si>
    <t>январь - август 2019 г.</t>
  </si>
  <si>
    <t>6.26.</t>
  </si>
  <si>
    <t>В связи с тем, что по состоянию на 12.09.2019 года отсутствует информация о размере средней заработной платы в регионе за 8 месяцев 2019 года данный показатель рассчитан по отношению к прогнозному значению средней заработной платы в регионе на 2019 год, доведенному Департаментом образования Вологодской области:  34015,6/33167,0 × 100 = 102,6 %.</t>
  </si>
  <si>
    <r>
      <t xml:space="preserve">В связи с тем, что по состоянию на 12.09.2019 года отсутствует информация о размере средней заработной платы учителей в регионе за 8 месяцев 2019 года данный показатель рассчитан по отношению к прогнозному значению средней заработной платы учителей в регионе на 2019 год, доведенному Департаментом образования Вологодской области:  31159,0/33765,0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92,3 %.</t>
    </r>
  </si>
  <si>
    <t>8 месяцев 2019 г.</t>
  </si>
  <si>
    <t>*-За 8 месяцев 2019 г. заработная плата составила 30 328,45 руб.,т.е. 89,82 % от прогнозной среднемесячной зарплаты учителей области - 33 765,00 руб.</t>
  </si>
  <si>
    <t>4.7.</t>
  </si>
  <si>
    <t xml:space="preserve">*-За 8 месяцев 2019 г. заработная плата составила 32 350,22 руб.,т.е. 97,54 % от прогнозной среднемесячной зарплаты по ПСЭР области -                                      33 167,00 руб. </t>
  </si>
  <si>
    <t>5.18.</t>
  </si>
  <si>
    <t>1.33.</t>
  </si>
  <si>
    <t>январь - сентябрь  2019 г.</t>
  </si>
  <si>
    <t>2.28.</t>
  </si>
  <si>
    <r>
      <t xml:space="preserve">В связи с тем, что по состоянию на 14.10.2019 года отсутствует информация о размере средней заработной платы в сфере общего образования в регионе за 9 месяцев 2019 года данный показатель рассчитан по отношению к прогнозному значению средней заработной платы в сфере общего образования в регионе на 2019 год, доведенному Департаментом образования Вологодской области:  30484,8/30407,0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100,3 %.</t>
    </r>
  </si>
  <si>
    <t>В связи с тем, что по состоянию на 14.10.2019 года отсутствует информация о размере средней заработной платы в регионе за 9 месяцев 2019 года данный показатель рассчитан по отношению к прогнозному значению средней заработной платы в регионе на 2019 год, доведенному Департаментом образования Вологодской области:  34243,7/33167,0 × 100 = 103,2 %.</t>
  </si>
  <si>
    <r>
      <t xml:space="preserve">В связи с тем, что по состоянию на 12.09.2019 года отсутствует информация о размере средней заработной платы в сфере общего образования в регионе за 8 месяцев 2019 года данный показатель рассчитан по отношению к прогнозному значению средней заработной платы в сфере общего образования в регионе на 2019 год, доведенному Департаментом образования Вологодской области:  30455,5/30407,0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100,2 %.</t>
    </r>
  </si>
  <si>
    <t>январь - сентябрь 2019 г.</t>
  </si>
  <si>
    <r>
      <t xml:space="preserve">В связи с тем, что по состоянию на 14.10.2019 года отсутствует информация о размере средней заработной платы учителей в регионе за 9 месяцев 2019 года данный показатель рассчитан по отношению к прогнозному значению средней заработной платы учителей в регионе на 2019 год, доведенному Департаментом образования Вологодской области:  33954,3/33765,0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100,6 %.</t>
    </r>
  </si>
  <si>
    <t>9 месяцев 2019 г.</t>
  </si>
  <si>
    <t>*-За 9 месяцев 2019 г. заработная плата составила 33 802,58 руб.,т.е. 100,1 % от прогнозной среднемесячной зарплаты учителей области - 33 765,00 руб.</t>
  </si>
  <si>
    <t>4.8.</t>
  </si>
  <si>
    <t xml:space="preserve">*-За 9 месяцев 2019 г. заработная плата составила 33 524,54 руб.,т.е. 101,1 % от прогнозной среднемесячной зарплаты по ПСЭР области -                                      33 167,00 руб. </t>
  </si>
  <si>
    <t>5.19.</t>
  </si>
  <si>
    <t>6.27.</t>
  </si>
  <si>
    <t>3.32.</t>
  </si>
  <si>
    <t>1.34.</t>
  </si>
  <si>
    <t>январь - октябрь  2019 г.</t>
  </si>
  <si>
    <t>2.29.</t>
  </si>
  <si>
    <r>
      <t xml:space="preserve">В связи с тем, что по состоянию на 15.11.2019 года отсутствует информация о размере средней заработной платы в сфере общего образования в регионе за 10 месяцев 2019 года данный показатель рассчитан по отношению к прогнозному значению средней заработной платы в сфере общего образования в регионе на 2019 год, доведенному Департаментом образования Вологодской области:  32055,75/30407,0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105,4 %.</t>
    </r>
  </si>
  <si>
    <t>В связи с тем, что по состоянию на 15.11.2019 года отсутствует информация о размере средней заработной платы в регионе за 10 месяцев 2019 года данный показатель рассчитан по отношению к прогнозному значению средней заработной платы в регионе на 2019 год, доведенному Департаментом образования Вологодской области:  35213,9/33167,0 × 100 = 106,2 %.</t>
  </si>
  <si>
    <t>3.33.</t>
  </si>
  <si>
    <r>
      <t xml:space="preserve">В связи с тем, что по состоянию на 15.11.2019 года отсутствует информация о размере средней заработной платы учителей в регионе за 10 месяцев 2019 года данный показатель рассчитан по отношению к прогнозному значению средней заработной платы учителей в регионе на 2019 год, доведенному Департаментом образования Вологодской области:  35592,2/33765,0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105,4 %.</t>
    </r>
  </si>
  <si>
    <t>6.28.</t>
  </si>
  <si>
    <t>4.9.</t>
  </si>
  <si>
    <t>10 месяцев 2019 г.</t>
  </si>
  <si>
    <t>*-За 10 месяцев 2019 г. заработная плата составила 35 521,95 руб.,т.е. 100,0 % от прогнозной среднемесячной зарплаты учителей области - 35 519,00 руб.</t>
  </si>
  <si>
    <t>5.20.</t>
  </si>
  <si>
    <t xml:space="preserve">*-За 10 месяцев 2019 г. заработная плата составила 34 334,54 руб.,т.е. 98,4 % от прогнозной среднемесячной зарплаты по ПСЭР области -                                      34 890,00 руб. </t>
  </si>
  <si>
    <t>1.35.</t>
  </si>
  <si>
    <t>январь - ноябрь  2019 г.</t>
  </si>
  <si>
    <t>В связи с тем, что по состоянию на 13.12.2019 года отсутствует информация о размере средней заработной платы в регионе за 11 месяцев 2019 года данный показатель рассчитан по отношению к прогнозному значению средней заработной платы в регионе на 2019 год, доведенному Департаментом образования Вологодской области:  36226,8/34890,0 × 100 = 103,8 %.</t>
  </si>
  <si>
    <t>2.30.</t>
  </si>
  <si>
    <t>январь - октябрь 2019 г.</t>
  </si>
  <si>
    <t>3.34.</t>
  </si>
  <si>
    <t>январь - ноябрь 2019 г.</t>
  </si>
  <si>
    <r>
      <t xml:space="preserve">В связи с тем, что по состоянию на 13.12.2019 года отсутствует информация о размере средней заработной платы учителей в регионе за 11 месяцев 2019 года данный показатель рассчитан по отношению к прогнозному значению средней заработной платы учителей в регионе на 2019 год, доведенному Департаментом образования Вологодской области:  36324,26/35519,0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102,3 %.</t>
    </r>
  </si>
  <si>
    <t>январь - февраль  2019 г.</t>
  </si>
  <si>
    <t>5.21.</t>
  </si>
  <si>
    <t>11 месяцев 2019 г.</t>
  </si>
  <si>
    <t>6.29.</t>
  </si>
  <si>
    <t xml:space="preserve">*-За 11 месяцев 2019 г. заработная плата составила 35 534,65 руб.,т.е. 101,8 % от прогнозной среднемесячной зарплаты по ПСЭР области -                                      34 890,00 руб. </t>
  </si>
  <si>
    <r>
      <t xml:space="preserve">В связи с тем, что по состоянию на 13.12.2019 года отсутствует информация о размере средней заработной платы в сфере общего образования в регионе за 11 месяцев 2019 года данный показатель рассчитан по отношению к прогнозному значению средней заработной платы в сфере общего образования в регионе на 2019 год, доведенному Департаментом образования Вологодской области: 33124,2/33330,0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90,3 %.</t>
    </r>
  </si>
  <si>
    <t>1.36.</t>
  </si>
  <si>
    <t>2019 год</t>
  </si>
  <si>
    <t>В связи с тем, что по состоянию на 14.12.2019 года отсутствует информация о размере средней заработной платы в регионе за 2019 год  данный показатель рассчитан по отношению к прогнозному значению средней заработной платы в регионе на 2019 год, доведенному Департаментом образования Вологодской области:  34890,3/34890,0 × 100 = 100,0 %.</t>
  </si>
  <si>
    <t>2.31.</t>
  </si>
  <si>
    <t xml:space="preserve">  2019 год</t>
  </si>
  <si>
    <r>
      <t xml:space="preserve">В связи с тем, что по состоянию на 14.12.2019 года отсутствует информация о размере средней заработной платы в сфере общего образования в регионе за  2019 год  данный показатель рассчитан по отношению к прогнозному значению средней заработной платы в сфере общего образования в регионе на 2019 год, доведенному Департаментом образования Вологодской области: 33458,4/33330,0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100,4 %.</t>
    </r>
  </si>
  <si>
    <t>3.35.</t>
  </si>
  <si>
    <t xml:space="preserve"> 2019 год</t>
  </si>
  <si>
    <r>
      <t xml:space="preserve">В связи с тем, что по состоянию на 14.12.2019 года отсутствует информация о размере средней заработной платы учителей в регионе за  2019 год  данный показатель рассчитан по отношению к прогнозному значению средней заработной платы учителей в регионе на 2019 год, доведенному Департаментом образования Вологодской области:  35702,7/35519,0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100,5 %.</t>
    </r>
  </si>
  <si>
    <t>6.30.</t>
  </si>
  <si>
    <t>7.5.</t>
  </si>
  <si>
    <t>2019 г.</t>
  </si>
  <si>
    <t xml:space="preserve">*-За 2019 г. заработная плата составила 35 982,95 руб.,т.е. 103,1 % от прогнозной среднемесячной зарплаты по ПСЭР области -                                      34 890,00 руб. </t>
  </si>
  <si>
    <t>5.22.</t>
  </si>
  <si>
    <t>4.10.</t>
  </si>
  <si>
    <t>*-За 11 месяцев 2019 г. заработная плата составила 35 763,53 руб.,т.е. 100,7 % от прогнозной среднемесячной зарплаты учителей области - 35 519,00 руб.</t>
  </si>
  <si>
    <t xml:space="preserve"> 2019 г.</t>
  </si>
  <si>
    <t>*-За 2019 г. заработная плата составила 35 693,79 руб.,т.е. 100,5 % от прогнозной среднемесячной зарплаты учителей области - 35 519,00 руб.</t>
  </si>
  <si>
    <t>4.11.</t>
  </si>
  <si>
    <t>1.37.</t>
  </si>
  <si>
    <t>январь  2020 года</t>
  </si>
  <si>
    <t>В связи с тем, что по состоянию на 11.02.2020 года отсутствует информация о размере средней заработной платы в регионе за январь 2020 года  данный показатель рассчитан по отношению к прогнозному значению средней заработной платы в регионе на 2020 год, доведенному Департаментом образования Вологодской области:  37297,90/36995,0 × 100 = 100,8 %.</t>
  </si>
  <si>
    <t>2.32.</t>
  </si>
  <si>
    <r>
      <t xml:space="preserve">В связи с тем, что по состоянию на 12.02.2020 года отсутствует информация о размере средней заработной платы в сфере общего образования в регионе за  январь 2020 года  данный показатель рассчитан по отношению к прогнозному значению средней заработной платы в сфере общего образования в регионе на 2020 год, доведенному Департаментом образования Вологодской области: 35743,50/35426,0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100,9 %.</t>
    </r>
  </si>
  <si>
    <t>3.36.</t>
  </si>
  <si>
    <t>4.12.</t>
  </si>
  <si>
    <t xml:space="preserve"> январь 2020 г.</t>
  </si>
  <si>
    <t>январь  2020 г.</t>
  </si>
  <si>
    <t>январь 2020 г.</t>
  </si>
  <si>
    <r>
      <t xml:space="preserve">*-За январь 2020 г. заработная плата составила 38 054,59 </t>
    </r>
    <r>
      <rPr>
        <sz val="11"/>
        <color indexed="8"/>
        <rFont val="Calibri"/>
        <family val="2"/>
        <charset val="204"/>
      </rPr>
      <t>руб.,т.е. 101,04 % от прогнозной среднемесячной зарплаты учителей области -                                      37 662,00 руб.</t>
    </r>
  </si>
  <si>
    <t>100% - 2020 г.</t>
  </si>
  <si>
    <t>100%-2020 г.</t>
  </si>
  <si>
    <t xml:space="preserve">*-За январь 2020 г. заработная плата составила 37 742,47 руб.,т.е. 102,0 % от прогнозной среднемесячной зарплаты по ПСЭР области -                                      36 995,00 руб. </t>
  </si>
  <si>
    <t>5.23.</t>
  </si>
  <si>
    <t>6.31.</t>
  </si>
  <si>
    <r>
      <t xml:space="preserve">В связи с тем, что по состоянию на 12.02.2020 года отсутствует информация о размере средней заработной платы учителей в регионе за  январь 2020 года данный показатель рассчитан по отношению к прогнозному значению средней заработной платы учителей в регионе на 2020 год, доведенному Департаментом образования Вологодской области:  39037,9/37662,0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103,7 %.</t>
    </r>
  </si>
  <si>
    <t>1.38.</t>
  </si>
  <si>
    <t>январь - февраль  2020 года</t>
  </si>
  <si>
    <t>В связи с тем, что по состоянию на 12.03.2020 года отсутствует информация о размере средней заработной платы в регионе за январь - февраль 2020 года  данный показатель рассчитан по отношению к прогнозному значению средней заработной платы в регионе на 2020 год, доведенному Департаментом образования Вологодской области:  36935,7/36995,0 × 100 = 99,8 %.</t>
  </si>
  <si>
    <t>2.33.</t>
  </si>
  <si>
    <t>январь - февраль 2020 г.</t>
  </si>
  <si>
    <r>
      <t xml:space="preserve">В связи с тем, что по состоянию на 12.03.2020 года отсутствует информация о размере средней заработной платы в сфере общего образования в регионе за  январь - февраль 2020 года  данный показатель рассчитан по отношению к прогнозному значению средней заработной платы в сфере общего образования в регионе на 2020 год, доведенному Департаментом образования Вологодской области: 35596,05/35426,0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100,5 %.</t>
    </r>
  </si>
  <si>
    <t>3.37.</t>
  </si>
  <si>
    <r>
      <t xml:space="preserve">В связи с тем, что по состоянию на 12.03.2020 года отсутствует информация о размере средней заработной платы учителей в регионе за  январь - февраль 2020 года данный показатель рассчитан по отношению к прогнозному значению средней заработной платы учителей в регионе на 2020 год, доведенному Департаментом образования Вологодской области:  37635,5/37662,0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99,9 %.</t>
    </r>
  </si>
  <si>
    <t>6.32.</t>
  </si>
  <si>
    <t>4.13.</t>
  </si>
  <si>
    <t xml:space="preserve"> январь - февраль 2020 г.</t>
  </si>
  <si>
    <r>
      <t xml:space="preserve">*-За 2 месяца 2020 г. заработная плата составила 36 061,73 </t>
    </r>
    <r>
      <rPr>
        <sz val="11"/>
        <color indexed="8"/>
        <rFont val="Calibri"/>
        <family val="2"/>
        <charset val="204"/>
      </rPr>
      <t>руб.,т.е. 95,8 % от прогнозной среднемесячной зарплаты учителей области -                                      37 662,00 руб.</t>
    </r>
  </si>
  <si>
    <t>5.24.</t>
  </si>
  <si>
    <t xml:space="preserve">*-За 2 месяца 2020 г. заработная плата составила 36 850,09 руб.,т.е. 99,6 % от прогнозной среднемесячной зарплаты по ПСЭР области -                                      36 995,00 руб. </t>
  </si>
  <si>
    <t>3.38.</t>
  </si>
  <si>
    <t>1 квартал 2020 г.</t>
  </si>
  <si>
    <r>
      <t xml:space="preserve">В связи с тем, что по состоянию на 15.04.2020 года отсутствует информация о размере средней заработной платы учителей в регионе за  1 квартал 2020 года данный показатель рассчитан по отношению к прогнозному значению средней заработной платы учителей в регионе на 2020 год, доведенному Департаментом образования Вологодской области: 37481,9/37662,0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=99,5 %.</t>
    </r>
  </si>
  <si>
    <t>2.34.</t>
  </si>
  <si>
    <r>
      <t xml:space="preserve">В связи с тем, что по состоянию на 15.04.2020 года отсутствует информация о размере средней заработной платы в сфере общего образования в регионе за  1 квартал 2020 года  данный показатель рассчитан по отношению к прогнозному значению средней заработной платы в сфере общего образования в регионе на 2020 год, доведенному Департаментом образования Вологодской области: 35707,7/35426,0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100,8 %.</t>
    </r>
  </si>
  <si>
    <t>1.39.</t>
  </si>
  <si>
    <t>В связи с тем, что по состоянию на 15.04.2020 года отсутствует информация о размере средней заработной платы в регионе за 1 квартал 2020 года  данный показатель рассчитан по отношению к прогнозному значению средней заработной платы в регионе на 2020 год, доведенному Департаментом образования Вологодской области:  37172,2/36995,0 × 100 = 100,5%.</t>
  </si>
  <si>
    <t>4.14.</t>
  </si>
  <si>
    <t>*-За 1 квартал 2020 г. заработная плата составила 34 909,86 руб.,т.е. 92,7 % от прогнозной среднемесячной зарплаты учителей области -                                      37 662,00 руб.</t>
  </si>
  <si>
    <t>5.25.</t>
  </si>
  <si>
    <t xml:space="preserve">*-За 1 квартал 2020 г. заработная плата составила 36 127,22 руб.,т.е. 97,7 % от прогнозной среднемесячной зарплаты по ПСЭР области -                                      36 995,00 руб. </t>
  </si>
  <si>
    <t>6.33.</t>
  </si>
  <si>
    <t>январь - апрель 2020 г.</t>
  </si>
  <si>
    <t>6.34.</t>
  </si>
  <si>
    <t>В связи с тем, что по состоянию на 13.05.2020 года отсутствует информация о размере средней заработной платы в регионе за январь - апрель 2020 года  данный показатель рассчитан по отношению к прогнозному значению средней заработной платы в регионе на 2020 год, доведенному Департаментом образования Вологодской области: 37168,3/36995,0 × 100 = 100,5%.</t>
  </si>
  <si>
    <r>
      <t xml:space="preserve">В связи с тем, что по состоянию на 13.05.2020 года отсутствует информация о размере средней заработной платы учителей в регионе за январь - апрель 2020 года данный показатель рассчитан по отношению к прогнозному значению средней заработной платы учителей в регионе на 2020 год, доведенному Департаментом образования Вологодской области: 36249,9/37662,0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96,3 %.</t>
    </r>
  </si>
  <si>
    <r>
      <t xml:space="preserve">В связи с тем, что по состоянию на 13.05.2020 года отсутствует информация о размере средней заработной платы в сфере общего образования в регионе за январь - апрель 2020 года  данный показатель рассчитан по отношению к прогнозному значению средней заработной платы в сфере общего образования в регионе на 2020 год, доведенному Департаментом образования Вологодской области: 35646,3/35426,0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100,6 %.</t>
    </r>
  </si>
  <si>
    <t>2.35.</t>
  </si>
  <si>
    <t>1.40.</t>
  </si>
  <si>
    <t>3.39.</t>
  </si>
  <si>
    <t>4 месяца 2020 г.</t>
  </si>
  <si>
    <t>*-За 4 месяца 2020 г. заработная плата составила 33 547,37 руб.,т.е.                  89,1 % от прогнозной среднемесячной зарплаты учителей области -                                      37 662,00 руб.</t>
  </si>
  <si>
    <t>4.15.</t>
  </si>
  <si>
    <t>92.4%</t>
  </si>
  <si>
    <t>7.6%</t>
  </si>
  <si>
    <t>*-За 4 месяца 2020 г. заработная плата составила 34 185,28 руб.,т.е. 92,4 % от прогнозной среднемесячной зарплаты по ПСЭР области - 36 995,00 руб.</t>
  </si>
  <si>
    <t>5.26.</t>
  </si>
  <si>
    <t>1.41.</t>
  </si>
  <si>
    <t>январь - май 2020 г.</t>
  </si>
  <si>
    <t>2.36.</t>
  </si>
  <si>
    <t>3.40.</t>
  </si>
  <si>
    <t>В связи с тем, что по состоянию на 15.06.2020 года отсутствует информация о размере средней заработной платы в регионе за январь - май 2020 года  данный показатель рассчитан по отношению к прогнозному значению средней заработной платы в регионе на 2020 год, доведенному Департаментом образования Вологодской области: 42823,9/36995,0 × 100 = 115,8%.</t>
  </si>
  <si>
    <r>
      <t xml:space="preserve">В связи с тем, что по состоянию на 15.06.2020 года отсутствует информация о размере средней заработной платы в сфере общего образования в регионе за январь - май 2020 года  данный показатель рассчитан по отношению к прогнозному значению средней заработной платы в сфере общего образования в регионе на 2020 год, доведенному Департаментом образования Вологодской области: 37614,0/35426,0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106,2 %.</t>
    </r>
  </si>
  <si>
    <r>
      <t xml:space="preserve">В связи с тем, что по состоянию на 15.06.2020 года отсутствует информация о размере средней заработной платы учителей в регионе за январь - май 2020 года данный показатель рассчитан по отношению к прогнозному значению средней заработной платы учителей в регионе на 2020 год, доведенному Департаментом образования Вологодской области: 35256,7/37662,0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93,6 %.</t>
    </r>
  </si>
  <si>
    <t>6.35.</t>
  </si>
  <si>
    <t>5 месяцев 2020 г.</t>
  </si>
  <si>
    <t>*-За 5 месяцев 2020 г. заработная плата составила 33 603,63 руб.,т.е.                  89,2 % от прогнозной среднемесячной зарплаты учителей области -                                      37 662,00 руб.</t>
  </si>
  <si>
    <t>4.16.</t>
  </si>
  <si>
    <t xml:space="preserve">*-За 5 месяцев 2020 г. заработная плата составила 33 466,42 руб.,т.е.                                   90,5 % от прогнозной среднемесячной зарплаты по ПСЭР области -                                      36 995,00 руб. </t>
  </si>
  <si>
    <t>5.27.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</si>
</sst>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Yandex-sans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8" borderId="8" applyNumberFormat="0" applyFont="0" applyAlignment="0" applyProtection="0"/>
  </cellStyleXfs>
  <cellXfs count="4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center" wrapText="1"/>
    </xf>
    <xf numFmtId="164" fontId="18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18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8" fillId="33" borderId="10" xfId="0" applyNumberFormat="1" applyFont="1" applyFill="1" applyBorder="1" applyAlignment="1">
      <alignment horizontal="left" vertical="center" wrapText="1"/>
    </xf>
    <xf numFmtId="0" fontId="18" fillId="33" borderId="10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vertical="top" wrapText="1"/>
    </xf>
    <xf numFmtId="0" fontId="0" fillId="33" borderId="10" xfId="0" applyNumberFormat="1" applyFill="1" applyBorder="1" applyAlignment="1">
      <alignment vertical="center" wrapText="1"/>
    </xf>
    <xf numFmtId="0" fontId="20" fillId="33" borderId="10" xfId="0" applyFont="1" applyFill="1" applyBorder="1" applyAlignment="1">
      <alignment horizontal="center" vertical="center" wrapText="1"/>
    </xf>
    <xf numFmtId="9" fontId="20" fillId="33" borderId="10" xfId="0" applyNumberFormat="1" applyFont="1" applyFill="1" applyBorder="1" applyAlignment="1">
      <alignment horizontal="center" vertical="center" wrapText="1"/>
    </xf>
    <xf numFmtId="10" fontId="20" fillId="33" borderId="10" xfId="0" applyNumberFormat="1" applyFont="1" applyFill="1" applyBorder="1" applyAlignment="1">
      <alignment horizontal="center" vertical="center" wrapText="1"/>
    </xf>
    <xf numFmtId="16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165" fontId="20" fillId="33" borderId="10" xfId="0" applyNumberFormat="1" applyFont="1" applyFill="1" applyBorder="1" applyAlignment="1">
      <alignment horizontal="center" vertical="center" wrapText="1"/>
    </xf>
    <xf numFmtId="2" fontId="20" fillId="33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9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165" fontId="19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164" fontId="19" fillId="33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9" fontId="20" fillId="0" borderId="10" xfId="0" applyNumberFormat="1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left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5"/>
  <sheetViews>
    <sheetView tabSelected="1" topLeftCell="A231" zoomScale="81" zoomScaleNormal="81" workbookViewId="0">
      <selection activeCell="I127" sqref="I127:K127"/>
    </sheetView>
  </sheetViews>
  <sheetFormatPr defaultColWidth="9.140625" defaultRowHeight="15"/>
  <cols>
    <col min="1" max="1" width="9.140625" style="1"/>
    <col min="2" max="2" width="14.42578125" style="1" customWidth="1"/>
    <col min="3" max="3" width="44.7109375" style="2" customWidth="1"/>
    <col min="4" max="4" width="15.42578125" style="1" customWidth="1"/>
    <col min="5" max="5" width="28.85546875" style="2" customWidth="1"/>
    <col min="6" max="6" width="28.42578125" style="2" customWidth="1"/>
    <col min="7" max="7" width="16.5703125" style="2" customWidth="1"/>
    <col min="8" max="8" width="12.42578125" style="1" customWidth="1"/>
    <col min="9" max="9" width="13.140625" style="1" customWidth="1"/>
    <col min="10" max="10" width="12.85546875" style="1" customWidth="1"/>
    <col min="11" max="11" width="65.5703125" style="2" customWidth="1"/>
    <col min="12" max="16384" width="9.140625" style="1"/>
  </cols>
  <sheetData>
    <row r="1" spans="1:11" s="4" customFormat="1" ht="74.25" customHeight="1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s="11" customFormat="1" ht="60">
      <c r="A2" s="5" t="s">
        <v>152</v>
      </c>
      <c r="B2" s="5">
        <v>597</v>
      </c>
      <c r="C2" s="7" t="s">
        <v>18</v>
      </c>
      <c r="D2" s="5" t="s">
        <v>19</v>
      </c>
      <c r="E2" s="7" t="s">
        <v>20</v>
      </c>
      <c r="F2" s="7" t="s">
        <v>12</v>
      </c>
      <c r="G2" s="7" t="s">
        <v>21</v>
      </c>
      <c r="H2" s="5">
        <v>100</v>
      </c>
      <c r="I2" s="5">
        <v>109.4</v>
      </c>
      <c r="J2" s="5">
        <v>9.4</v>
      </c>
      <c r="K2" s="7"/>
    </row>
    <row r="3" spans="1:11" s="11" customFormat="1" ht="60">
      <c r="A3" s="5" t="s">
        <v>11</v>
      </c>
      <c r="B3" s="5">
        <v>597</v>
      </c>
      <c r="C3" s="7" t="s">
        <v>18</v>
      </c>
      <c r="D3" s="5" t="s">
        <v>19</v>
      </c>
      <c r="E3" s="7" t="s">
        <v>20</v>
      </c>
      <c r="F3" s="7" t="s">
        <v>23</v>
      </c>
      <c r="G3" s="7" t="s">
        <v>21</v>
      </c>
      <c r="H3" s="5">
        <v>100</v>
      </c>
      <c r="I3" s="5">
        <v>111</v>
      </c>
      <c r="J3" s="5">
        <v>11</v>
      </c>
      <c r="K3" s="7" t="s">
        <v>24</v>
      </c>
    </row>
    <row r="4" spans="1:11" s="11" customFormat="1" ht="60">
      <c r="A4" s="5" t="s">
        <v>13</v>
      </c>
      <c r="B4" s="5">
        <v>597</v>
      </c>
      <c r="C4" s="7" t="s">
        <v>18</v>
      </c>
      <c r="D4" s="5" t="s">
        <v>19</v>
      </c>
      <c r="E4" s="7" t="s">
        <v>20</v>
      </c>
      <c r="F4" s="7" t="s">
        <v>26</v>
      </c>
      <c r="G4" s="7" t="s">
        <v>21</v>
      </c>
      <c r="H4" s="5">
        <v>100</v>
      </c>
      <c r="I4" s="5">
        <v>127</v>
      </c>
      <c r="J4" s="5">
        <v>27</v>
      </c>
      <c r="K4" s="7" t="s">
        <v>24</v>
      </c>
    </row>
    <row r="5" spans="1:11" s="11" customFormat="1" ht="60">
      <c r="A5" s="5" t="s">
        <v>15</v>
      </c>
      <c r="B5" s="5">
        <v>597</v>
      </c>
      <c r="C5" s="7" t="s">
        <v>18</v>
      </c>
      <c r="D5" s="5" t="s">
        <v>19</v>
      </c>
      <c r="E5" s="7" t="s">
        <v>20</v>
      </c>
      <c r="F5" s="7" t="s">
        <v>14</v>
      </c>
      <c r="G5" s="7" t="s">
        <v>21</v>
      </c>
      <c r="H5" s="5">
        <v>100</v>
      </c>
      <c r="I5" s="5">
        <v>106.2</v>
      </c>
      <c r="J5" s="5">
        <v>6.2</v>
      </c>
      <c r="K5" s="7" t="s">
        <v>28</v>
      </c>
    </row>
    <row r="6" spans="1:11" s="11" customFormat="1" ht="60">
      <c r="A6" s="5" t="s">
        <v>60</v>
      </c>
      <c r="B6" s="5">
        <v>597</v>
      </c>
      <c r="C6" s="7" t="s">
        <v>18</v>
      </c>
      <c r="D6" s="5" t="s">
        <v>19</v>
      </c>
      <c r="E6" s="7" t="s">
        <v>20</v>
      </c>
      <c r="F6" s="7" t="s">
        <v>16</v>
      </c>
      <c r="G6" s="7" t="s">
        <v>21</v>
      </c>
      <c r="H6" s="5">
        <v>100</v>
      </c>
      <c r="I6" s="5">
        <v>106.2</v>
      </c>
      <c r="J6" s="5">
        <v>6.2</v>
      </c>
      <c r="K6" s="7" t="s">
        <v>24</v>
      </c>
    </row>
    <row r="7" spans="1:11" s="11" customFormat="1" ht="60">
      <c r="A7" s="5" t="s">
        <v>153</v>
      </c>
      <c r="B7" s="5">
        <v>597</v>
      </c>
      <c r="C7" s="7" t="s">
        <v>18</v>
      </c>
      <c r="D7" s="5" t="s">
        <v>19</v>
      </c>
      <c r="E7" s="7" t="s">
        <v>20</v>
      </c>
      <c r="F7" s="7" t="s">
        <v>31</v>
      </c>
      <c r="G7" s="7" t="s">
        <v>21</v>
      </c>
      <c r="H7" s="5">
        <v>100</v>
      </c>
      <c r="I7" s="5">
        <v>103.5</v>
      </c>
      <c r="J7" s="5">
        <v>3.5</v>
      </c>
      <c r="K7" s="6" t="s">
        <v>79</v>
      </c>
    </row>
    <row r="8" spans="1:11" s="11" customFormat="1" ht="60">
      <c r="A8" s="5" t="s">
        <v>154</v>
      </c>
      <c r="B8" s="5">
        <v>597</v>
      </c>
      <c r="C8" s="7" t="s">
        <v>18</v>
      </c>
      <c r="D8" s="5" t="s">
        <v>19</v>
      </c>
      <c r="E8" s="7" t="s">
        <v>20</v>
      </c>
      <c r="F8" s="7" t="s">
        <v>61</v>
      </c>
      <c r="G8" s="7" t="s">
        <v>21</v>
      </c>
      <c r="H8" s="5">
        <v>100</v>
      </c>
      <c r="I8" s="5">
        <v>127.6</v>
      </c>
      <c r="J8" s="5">
        <v>27.6</v>
      </c>
      <c r="K8" s="6" t="s">
        <v>77</v>
      </c>
    </row>
    <row r="9" spans="1:11" s="11" customFormat="1" ht="60.75" customHeight="1">
      <c r="A9" s="5" t="s">
        <v>155</v>
      </c>
      <c r="B9" s="5">
        <v>597</v>
      </c>
      <c r="C9" s="7" t="s">
        <v>18</v>
      </c>
      <c r="D9" s="5" t="s">
        <v>19</v>
      </c>
      <c r="E9" s="7" t="s">
        <v>20</v>
      </c>
      <c r="F9" s="7" t="s">
        <v>62</v>
      </c>
      <c r="G9" s="7" t="s">
        <v>21</v>
      </c>
      <c r="H9" s="5">
        <v>100</v>
      </c>
      <c r="I9" s="5">
        <v>105.2</v>
      </c>
      <c r="J9" s="5">
        <v>5.2</v>
      </c>
      <c r="K9" s="13" t="s">
        <v>82</v>
      </c>
    </row>
    <row r="10" spans="1:11" s="11" customFormat="1" ht="60">
      <c r="A10" s="5" t="s">
        <v>156</v>
      </c>
      <c r="B10" s="5">
        <v>597</v>
      </c>
      <c r="C10" s="7" t="s">
        <v>18</v>
      </c>
      <c r="D10" s="5" t="s">
        <v>19</v>
      </c>
      <c r="E10" s="7" t="s">
        <v>20</v>
      </c>
      <c r="F10" s="7" t="s">
        <v>59</v>
      </c>
      <c r="G10" s="7" t="s">
        <v>21</v>
      </c>
      <c r="H10" s="5">
        <v>100</v>
      </c>
      <c r="I10" s="8">
        <v>115.1</v>
      </c>
      <c r="J10" s="8">
        <v>15.1</v>
      </c>
      <c r="K10" s="13" t="s">
        <v>88</v>
      </c>
    </row>
    <row r="11" spans="1:11" s="11" customFormat="1" ht="59.25" customHeight="1">
      <c r="A11" s="5" t="s">
        <v>157</v>
      </c>
      <c r="B11" s="5">
        <v>597</v>
      </c>
      <c r="C11" s="7" t="s">
        <v>18</v>
      </c>
      <c r="D11" s="5" t="s">
        <v>19</v>
      </c>
      <c r="E11" s="7" t="s">
        <v>20</v>
      </c>
      <c r="F11" s="7" t="s">
        <v>85</v>
      </c>
      <c r="G11" s="7" t="s">
        <v>21</v>
      </c>
      <c r="H11" s="5">
        <v>100</v>
      </c>
      <c r="I11" s="8">
        <v>114.8</v>
      </c>
      <c r="J11" s="8">
        <v>14.8</v>
      </c>
      <c r="K11" s="13" t="s">
        <v>247</v>
      </c>
    </row>
    <row r="12" spans="1:11" s="11" customFormat="1" ht="58.5" customHeight="1">
      <c r="A12" s="5" t="s">
        <v>158</v>
      </c>
      <c r="B12" s="5">
        <v>597</v>
      </c>
      <c r="C12" s="7" t="s">
        <v>18</v>
      </c>
      <c r="D12" s="5" t="s">
        <v>19</v>
      </c>
      <c r="E12" s="7" t="s">
        <v>20</v>
      </c>
      <c r="F12" s="7" t="s">
        <v>90</v>
      </c>
      <c r="G12" s="7" t="s">
        <v>21</v>
      </c>
      <c r="H12" s="5">
        <v>100</v>
      </c>
      <c r="I12" s="8">
        <v>143.30000000000001</v>
      </c>
      <c r="J12" s="8">
        <v>43.3</v>
      </c>
      <c r="K12" s="13" t="s">
        <v>248</v>
      </c>
    </row>
    <row r="13" spans="1:11" s="11" customFormat="1" ht="62.25" customHeight="1">
      <c r="A13" s="5" t="s">
        <v>159</v>
      </c>
      <c r="B13" s="5">
        <v>597</v>
      </c>
      <c r="C13" s="7" t="s">
        <v>18</v>
      </c>
      <c r="D13" s="5" t="s">
        <v>19</v>
      </c>
      <c r="E13" s="7" t="s">
        <v>20</v>
      </c>
      <c r="F13" s="7" t="s">
        <v>93</v>
      </c>
      <c r="G13" s="7" t="s">
        <v>21</v>
      </c>
      <c r="H13" s="5">
        <v>100</v>
      </c>
      <c r="I13" s="8">
        <v>114.3</v>
      </c>
      <c r="J13" s="8">
        <v>14.3</v>
      </c>
      <c r="K13" s="13" t="s">
        <v>289</v>
      </c>
    </row>
    <row r="14" spans="1:11" s="11" customFormat="1" ht="60" customHeight="1">
      <c r="A14" s="5" t="s">
        <v>160</v>
      </c>
      <c r="B14" s="5">
        <v>597</v>
      </c>
      <c r="C14" s="7" t="s">
        <v>18</v>
      </c>
      <c r="D14" s="5" t="s">
        <v>19</v>
      </c>
      <c r="E14" s="7" t="s">
        <v>20</v>
      </c>
      <c r="F14" s="7" t="s">
        <v>149</v>
      </c>
      <c r="G14" s="7" t="s">
        <v>21</v>
      </c>
      <c r="H14" s="5">
        <v>100</v>
      </c>
      <c r="I14" s="8">
        <v>112</v>
      </c>
      <c r="J14" s="8">
        <v>12</v>
      </c>
      <c r="K14" s="13" t="s">
        <v>98</v>
      </c>
    </row>
    <row r="15" spans="1:11" s="11" customFormat="1" ht="58.5" customHeight="1">
      <c r="A15" s="5" t="s">
        <v>161</v>
      </c>
      <c r="B15" s="5">
        <v>597</v>
      </c>
      <c r="C15" s="7" t="s">
        <v>18</v>
      </c>
      <c r="D15" s="5" t="s">
        <v>19</v>
      </c>
      <c r="E15" s="7" t="s">
        <v>20</v>
      </c>
      <c r="F15" s="7" t="s">
        <v>100</v>
      </c>
      <c r="G15" s="7" t="s">
        <v>21</v>
      </c>
      <c r="H15" s="5">
        <v>100</v>
      </c>
      <c r="I15" s="8">
        <v>103.1</v>
      </c>
      <c r="J15" s="8">
        <v>3.1</v>
      </c>
      <c r="K15" s="13" t="s">
        <v>103</v>
      </c>
    </row>
    <row r="16" spans="1:11" s="11" customFormat="1" ht="60" customHeight="1">
      <c r="A16" s="5" t="s">
        <v>162</v>
      </c>
      <c r="B16" s="5">
        <v>597</v>
      </c>
      <c r="C16" s="7" t="s">
        <v>18</v>
      </c>
      <c r="D16" s="5" t="s">
        <v>19</v>
      </c>
      <c r="E16" s="7" t="s">
        <v>20</v>
      </c>
      <c r="F16" s="7" t="s">
        <v>105</v>
      </c>
      <c r="G16" s="7" t="s">
        <v>21</v>
      </c>
      <c r="H16" s="5">
        <v>100</v>
      </c>
      <c r="I16" s="8">
        <v>127.5</v>
      </c>
      <c r="J16" s="8">
        <v>27.5</v>
      </c>
      <c r="K16" s="13" t="s">
        <v>107</v>
      </c>
    </row>
    <row r="17" spans="1:11" s="11" customFormat="1" ht="60.75" customHeight="1">
      <c r="A17" s="5" t="s">
        <v>163</v>
      </c>
      <c r="B17" s="5">
        <v>597</v>
      </c>
      <c r="C17" s="7" t="s">
        <v>18</v>
      </c>
      <c r="D17" s="5" t="s">
        <v>19</v>
      </c>
      <c r="E17" s="7" t="s">
        <v>20</v>
      </c>
      <c r="F17" s="7" t="s">
        <v>111</v>
      </c>
      <c r="G17" s="7" t="s">
        <v>21</v>
      </c>
      <c r="H17" s="5">
        <v>100</v>
      </c>
      <c r="I17" s="8">
        <v>102.5</v>
      </c>
      <c r="J17" s="8">
        <v>2.5</v>
      </c>
      <c r="K17" s="13" t="s">
        <v>114</v>
      </c>
    </row>
    <row r="18" spans="1:11" s="11" customFormat="1" ht="61.5" customHeight="1">
      <c r="A18" s="5" t="s">
        <v>164</v>
      </c>
      <c r="B18" s="5">
        <v>597</v>
      </c>
      <c r="C18" s="7" t="s">
        <v>18</v>
      </c>
      <c r="D18" s="5" t="s">
        <v>19</v>
      </c>
      <c r="E18" s="7" t="s">
        <v>20</v>
      </c>
      <c r="F18" s="7" t="s">
        <v>150</v>
      </c>
      <c r="G18" s="7" t="s">
        <v>21</v>
      </c>
      <c r="H18" s="5">
        <v>100</v>
      </c>
      <c r="I18" s="8">
        <v>103</v>
      </c>
      <c r="J18" s="8">
        <v>3</v>
      </c>
      <c r="K18" s="13" t="s">
        <v>120</v>
      </c>
    </row>
    <row r="19" spans="1:11" s="11" customFormat="1" ht="59.25" customHeight="1">
      <c r="A19" s="5" t="s">
        <v>165</v>
      </c>
      <c r="B19" s="5">
        <v>597</v>
      </c>
      <c r="C19" s="7" t="s">
        <v>18</v>
      </c>
      <c r="D19" s="5" t="s">
        <v>19</v>
      </c>
      <c r="E19" s="7" t="s">
        <v>20</v>
      </c>
      <c r="F19" s="7" t="s">
        <v>193</v>
      </c>
      <c r="G19" s="7" t="s">
        <v>21</v>
      </c>
      <c r="H19" s="5">
        <v>100</v>
      </c>
      <c r="I19" s="8">
        <v>99.2</v>
      </c>
      <c r="J19" s="8">
        <f>I19-H19</f>
        <v>-0.79999999999999716</v>
      </c>
      <c r="K19" s="13" t="s">
        <v>122</v>
      </c>
    </row>
    <row r="20" spans="1:11" s="11" customFormat="1" ht="60" customHeight="1">
      <c r="A20" s="5" t="s">
        <v>166</v>
      </c>
      <c r="B20" s="5">
        <v>597</v>
      </c>
      <c r="C20" s="7" t="s">
        <v>18</v>
      </c>
      <c r="D20" s="5" t="s">
        <v>19</v>
      </c>
      <c r="E20" s="7" t="s">
        <v>20</v>
      </c>
      <c r="F20" s="7" t="s">
        <v>194</v>
      </c>
      <c r="G20" s="7" t="s">
        <v>21</v>
      </c>
      <c r="H20" s="5">
        <v>100</v>
      </c>
      <c r="I20" s="8">
        <v>128.30000000000001</v>
      </c>
      <c r="J20" s="8">
        <v>28.3</v>
      </c>
      <c r="K20" s="13" t="s">
        <v>290</v>
      </c>
    </row>
    <row r="21" spans="1:11" s="11" customFormat="1" ht="60" customHeight="1">
      <c r="A21" s="5" t="s">
        <v>167</v>
      </c>
      <c r="B21" s="5">
        <v>597</v>
      </c>
      <c r="C21" s="7" t="s">
        <v>18</v>
      </c>
      <c r="D21" s="5" t="s">
        <v>19</v>
      </c>
      <c r="E21" s="7" t="s">
        <v>20</v>
      </c>
      <c r="F21" s="7" t="s">
        <v>195</v>
      </c>
      <c r="G21" s="7" t="s">
        <v>21</v>
      </c>
      <c r="H21" s="5">
        <v>100</v>
      </c>
      <c r="I21" s="8">
        <v>110.8</v>
      </c>
      <c r="J21" s="8">
        <v>10.8</v>
      </c>
      <c r="K21" s="13" t="s">
        <v>249</v>
      </c>
    </row>
    <row r="22" spans="1:11" s="11" customFormat="1" ht="58.5" customHeight="1">
      <c r="A22" s="5" t="s">
        <v>168</v>
      </c>
      <c r="B22" s="5">
        <v>597</v>
      </c>
      <c r="C22" s="7" t="s">
        <v>18</v>
      </c>
      <c r="D22" s="5" t="s">
        <v>19</v>
      </c>
      <c r="E22" s="7" t="s">
        <v>20</v>
      </c>
      <c r="F22" s="7" t="s">
        <v>131</v>
      </c>
      <c r="G22" s="7" t="s">
        <v>21</v>
      </c>
      <c r="H22" s="5">
        <v>100</v>
      </c>
      <c r="I22" s="8">
        <v>102.6</v>
      </c>
      <c r="J22" s="8">
        <v>2.6</v>
      </c>
      <c r="K22" s="13" t="s">
        <v>291</v>
      </c>
    </row>
    <row r="23" spans="1:11" s="11" customFormat="1" ht="58.5" customHeight="1">
      <c r="A23" s="5" t="s">
        <v>169</v>
      </c>
      <c r="B23" s="5">
        <v>597</v>
      </c>
      <c r="C23" s="7" t="s">
        <v>18</v>
      </c>
      <c r="D23" s="5" t="s">
        <v>19</v>
      </c>
      <c r="E23" s="7" t="s">
        <v>20</v>
      </c>
      <c r="F23" s="7" t="s">
        <v>137</v>
      </c>
      <c r="G23" s="7" t="s">
        <v>21</v>
      </c>
      <c r="H23" s="5">
        <v>100</v>
      </c>
      <c r="I23" s="8">
        <v>102</v>
      </c>
      <c r="J23" s="8">
        <v>2</v>
      </c>
      <c r="K23" s="13" t="s">
        <v>250</v>
      </c>
    </row>
    <row r="24" spans="1:11" s="11" customFormat="1" ht="92.25" customHeight="1">
      <c r="A24" s="5" t="s">
        <v>170</v>
      </c>
      <c r="B24" s="5">
        <v>597</v>
      </c>
      <c r="C24" s="7" t="s">
        <v>18</v>
      </c>
      <c r="D24" s="5" t="s">
        <v>19</v>
      </c>
      <c r="E24" s="7" t="s">
        <v>20</v>
      </c>
      <c r="F24" s="7" t="s">
        <v>196</v>
      </c>
      <c r="G24" s="7" t="s">
        <v>21</v>
      </c>
      <c r="H24" s="5">
        <v>100</v>
      </c>
      <c r="I24" s="8">
        <v>98.5</v>
      </c>
      <c r="J24" s="8">
        <v>-1.5</v>
      </c>
      <c r="K24" s="13" t="s">
        <v>251</v>
      </c>
    </row>
    <row r="25" spans="1:11" s="11" customFormat="1" ht="92.25" customHeight="1">
      <c r="A25" s="5" t="s">
        <v>171</v>
      </c>
      <c r="B25" s="5">
        <v>597</v>
      </c>
      <c r="C25" s="7" t="s">
        <v>18</v>
      </c>
      <c r="D25" s="5" t="s">
        <v>19</v>
      </c>
      <c r="E25" s="7" t="s">
        <v>20</v>
      </c>
      <c r="F25" s="7" t="s">
        <v>197</v>
      </c>
      <c r="G25" s="7" t="s">
        <v>21</v>
      </c>
      <c r="H25" s="5">
        <v>100</v>
      </c>
      <c r="I25" s="8">
        <v>100.1</v>
      </c>
      <c r="J25" s="8">
        <v>0.1</v>
      </c>
      <c r="K25" s="13" t="s">
        <v>292</v>
      </c>
    </row>
    <row r="26" spans="1:11" s="11" customFormat="1" ht="92.25" customHeight="1">
      <c r="A26" s="5" t="s">
        <v>172</v>
      </c>
      <c r="B26" s="5">
        <v>597</v>
      </c>
      <c r="C26" s="7" t="s">
        <v>18</v>
      </c>
      <c r="D26" s="5" t="s">
        <v>19</v>
      </c>
      <c r="E26" s="7" t="s">
        <v>20</v>
      </c>
      <c r="F26" s="7" t="s">
        <v>151</v>
      </c>
      <c r="G26" s="7" t="s">
        <v>21</v>
      </c>
      <c r="H26" s="5">
        <v>100</v>
      </c>
      <c r="I26" s="8">
        <v>100</v>
      </c>
      <c r="J26" s="8">
        <v>0</v>
      </c>
      <c r="K26" s="13" t="s">
        <v>252</v>
      </c>
    </row>
    <row r="27" spans="1:11" s="11" customFormat="1" ht="92.25" customHeight="1">
      <c r="A27" s="5" t="s">
        <v>173</v>
      </c>
      <c r="B27" s="5">
        <v>597</v>
      </c>
      <c r="C27" s="7" t="s">
        <v>18</v>
      </c>
      <c r="D27" s="5" t="s">
        <v>19</v>
      </c>
      <c r="E27" s="7" t="s">
        <v>20</v>
      </c>
      <c r="F27" s="7" t="s">
        <v>198</v>
      </c>
      <c r="G27" s="7" t="s">
        <v>21</v>
      </c>
      <c r="H27" s="5">
        <v>100</v>
      </c>
      <c r="I27" s="8">
        <v>102.4</v>
      </c>
      <c r="J27" s="8">
        <v>2.4</v>
      </c>
      <c r="K27" s="13" t="s">
        <v>253</v>
      </c>
    </row>
    <row r="28" spans="1:11" s="11" customFormat="1" ht="92.25" customHeight="1">
      <c r="A28" s="5" t="s">
        <v>200</v>
      </c>
      <c r="B28" s="5">
        <v>597</v>
      </c>
      <c r="C28" s="7" t="s">
        <v>18</v>
      </c>
      <c r="D28" s="5" t="s">
        <v>19</v>
      </c>
      <c r="E28" s="7" t="s">
        <v>20</v>
      </c>
      <c r="F28" s="5" t="s">
        <v>203</v>
      </c>
      <c r="G28" s="7" t="s">
        <v>21</v>
      </c>
      <c r="H28" s="5">
        <v>100</v>
      </c>
      <c r="I28" s="8">
        <v>99.9</v>
      </c>
      <c r="J28" s="8">
        <v>0.1</v>
      </c>
      <c r="K28" s="13" t="s">
        <v>293</v>
      </c>
    </row>
    <row r="29" spans="1:11" s="11" customFormat="1" ht="92.25" customHeight="1">
      <c r="A29" s="5" t="s">
        <v>208</v>
      </c>
      <c r="B29" s="5">
        <v>597</v>
      </c>
      <c r="C29" s="7" t="s">
        <v>18</v>
      </c>
      <c r="D29" s="5" t="s">
        <v>19</v>
      </c>
      <c r="E29" s="7" t="s">
        <v>20</v>
      </c>
      <c r="F29" s="5" t="s">
        <v>209</v>
      </c>
      <c r="G29" s="7" t="s">
        <v>21</v>
      </c>
      <c r="H29" s="5">
        <v>100</v>
      </c>
      <c r="I29" s="8">
        <v>101.6</v>
      </c>
      <c r="J29" s="8">
        <v>1.6</v>
      </c>
      <c r="K29" s="13" t="s">
        <v>254</v>
      </c>
    </row>
    <row r="30" spans="1:11" s="11" customFormat="1" ht="92.25" customHeight="1">
      <c r="A30" s="5" t="s">
        <v>238</v>
      </c>
      <c r="B30" s="5">
        <v>597</v>
      </c>
      <c r="C30" s="7" t="s">
        <v>18</v>
      </c>
      <c r="D30" s="5" t="s">
        <v>19</v>
      </c>
      <c r="E30" s="7" t="s">
        <v>20</v>
      </c>
      <c r="F30" s="5" t="s">
        <v>239</v>
      </c>
      <c r="G30" s="7" t="s">
        <v>21</v>
      </c>
      <c r="H30" s="5">
        <v>100</v>
      </c>
      <c r="I30" s="8">
        <v>101.6</v>
      </c>
      <c r="J30" s="8">
        <v>1.6</v>
      </c>
      <c r="K30" s="13" t="s">
        <v>255</v>
      </c>
    </row>
    <row r="31" spans="1:11" s="11" customFormat="1" ht="92.25" customHeight="1">
      <c r="A31" s="5" t="s">
        <v>295</v>
      </c>
      <c r="B31" s="5">
        <v>597</v>
      </c>
      <c r="C31" s="7" t="s">
        <v>18</v>
      </c>
      <c r="D31" s="5" t="s">
        <v>19</v>
      </c>
      <c r="E31" s="7" t="s">
        <v>20</v>
      </c>
      <c r="F31" s="5" t="s">
        <v>297</v>
      </c>
      <c r="G31" s="7" t="s">
        <v>21</v>
      </c>
      <c r="H31" s="5">
        <v>100</v>
      </c>
      <c r="I31" s="8">
        <v>106.8</v>
      </c>
      <c r="J31" s="8">
        <v>6.8</v>
      </c>
      <c r="K31" s="13" t="s">
        <v>296</v>
      </c>
    </row>
    <row r="32" spans="1:11" s="11" customFormat="1" ht="92.25" customHeight="1">
      <c r="A32" s="5" t="s">
        <v>309</v>
      </c>
      <c r="B32" s="5">
        <v>597</v>
      </c>
      <c r="C32" s="7" t="s">
        <v>18</v>
      </c>
      <c r="D32" s="5" t="s">
        <v>19</v>
      </c>
      <c r="E32" s="7" t="s">
        <v>20</v>
      </c>
      <c r="F32" s="5" t="s">
        <v>314</v>
      </c>
      <c r="G32" s="7" t="s">
        <v>21</v>
      </c>
      <c r="H32" s="5">
        <v>100</v>
      </c>
      <c r="I32" s="8">
        <v>128.30000000000001</v>
      </c>
      <c r="J32" s="8">
        <v>28.3</v>
      </c>
      <c r="K32" s="13" t="s">
        <v>310</v>
      </c>
    </row>
    <row r="33" spans="1:15" s="11" customFormat="1" ht="92.25" customHeight="1">
      <c r="A33" s="5" t="s">
        <v>319</v>
      </c>
      <c r="B33" s="5">
        <v>597</v>
      </c>
      <c r="C33" s="7" t="s">
        <v>18</v>
      </c>
      <c r="D33" s="5" t="s">
        <v>19</v>
      </c>
      <c r="E33" s="7" t="s">
        <v>20</v>
      </c>
      <c r="F33" s="5" t="s">
        <v>320</v>
      </c>
      <c r="G33" s="7" t="s">
        <v>21</v>
      </c>
      <c r="H33" s="5">
        <v>100</v>
      </c>
      <c r="I33" s="8">
        <v>111.1</v>
      </c>
      <c r="J33" s="8">
        <v>11.1</v>
      </c>
      <c r="K33" s="13" t="s">
        <v>326</v>
      </c>
    </row>
    <row r="34" spans="1:15" s="11" customFormat="1" ht="92.25" customHeight="1">
      <c r="A34" s="5" t="s">
        <v>332</v>
      </c>
      <c r="B34" s="5">
        <v>597</v>
      </c>
      <c r="C34" s="7" t="s">
        <v>18</v>
      </c>
      <c r="D34" s="5" t="s">
        <v>19</v>
      </c>
      <c r="E34" s="7" t="s">
        <v>20</v>
      </c>
      <c r="F34" s="5" t="s">
        <v>333</v>
      </c>
      <c r="G34" s="7" t="s">
        <v>21</v>
      </c>
      <c r="H34" s="5">
        <v>100</v>
      </c>
      <c r="I34" s="8">
        <v>102.6</v>
      </c>
      <c r="J34" s="8">
        <v>2.6</v>
      </c>
      <c r="K34" s="13" t="s">
        <v>338</v>
      </c>
    </row>
    <row r="35" spans="1:15" s="11" customFormat="1" ht="92.25" customHeight="1">
      <c r="A35" s="5" t="s">
        <v>345</v>
      </c>
      <c r="B35" s="5">
        <v>597</v>
      </c>
      <c r="C35" s="7" t="s">
        <v>18</v>
      </c>
      <c r="D35" s="5" t="s">
        <v>19</v>
      </c>
      <c r="E35" s="7" t="s">
        <v>20</v>
      </c>
      <c r="F35" s="5" t="s">
        <v>346</v>
      </c>
      <c r="G35" s="7" t="s">
        <v>21</v>
      </c>
      <c r="H35" s="5">
        <v>100</v>
      </c>
      <c r="I35" s="8">
        <v>103.2</v>
      </c>
      <c r="J35" s="8">
        <v>3.2</v>
      </c>
      <c r="K35" s="13" t="s">
        <v>349</v>
      </c>
    </row>
    <row r="36" spans="1:15" s="11" customFormat="1" ht="92.25" customHeight="1">
      <c r="A36" s="5" t="s">
        <v>360</v>
      </c>
      <c r="B36" s="5">
        <v>597</v>
      </c>
      <c r="C36" s="7" t="s">
        <v>18</v>
      </c>
      <c r="D36" s="5" t="s">
        <v>19</v>
      </c>
      <c r="E36" s="7" t="s">
        <v>20</v>
      </c>
      <c r="F36" s="5" t="s">
        <v>361</v>
      </c>
      <c r="G36" s="7" t="s">
        <v>21</v>
      </c>
      <c r="H36" s="5">
        <v>100</v>
      </c>
      <c r="I36" s="8">
        <v>106.2</v>
      </c>
      <c r="J36" s="8">
        <v>6.2</v>
      </c>
      <c r="K36" s="13" t="s">
        <v>364</v>
      </c>
    </row>
    <row r="37" spans="1:15" s="11" customFormat="1" ht="92.25" customHeight="1">
      <c r="A37" s="5" t="s">
        <v>373</v>
      </c>
      <c r="B37" s="5">
        <v>597</v>
      </c>
      <c r="C37" s="7" t="s">
        <v>18</v>
      </c>
      <c r="D37" s="5" t="s">
        <v>19</v>
      </c>
      <c r="E37" s="7" t="s">
        <v>20</v>
      </c>
      <c r="F37" s="5" t="s">
        <v>374</v>
      </c>
      <c r="G37" s="7" t="s">
        <v>21</v>
      </c>
      <c r="H37" s="5">
        <v>100</v>
      </c>
      <c r="I37" s="8">
        <v>103.8</v>
      </c>
      <c r="J37" s="8">
        <v>3.8</v>
      </c>
      <c r="K37" s="13" t="s">
        <v>375</v>
      </c>
    </row>
    <row r="38" spans="1:15" s="11" customFormat="1" ht="92.25" customHeight="1">
      <c r="A38" s="5" t="s">
        <v>387</v>
      </c>
      <c r="B38" s="5">
        <v>597</v>
      </c>
      <c r="C38" s="7" t="s">
        <v>18</v>
      </c>
      <c r="D38" s="5" t="s">
        <v>19</v>
      </c>
      <c r="E38" s="7" t="s">
        <v>20</v>
      </c>
      <c r="F38" s="5" t="s">
        <v>388</v>
      </c>
      <c r="G38" s="7" t="s">
        <v>21</v>
      </c>
      <c r="H38" s="5">
        <v>100</v>
      </c>
      <c r="I38" s="8">
        <v>100</v>
      </c>
      <c r="J38" s="8">
        <v>0</v>
      </c>
      <c r="K38" s="13" t="s">
        <v>389</v>
      </c>
    </row>
    <row r="39" spans="1:15" s="11" customFormat="1" ht="92.25" customHeight="1">
      <c r="A39" s="5" t="s">
        <v>406</v>
      </c>
      <c r="B39" s="5">
        <v>597</v>
      </c>
      <c r="C39" s="7" t="s">
        <v>18</v>
      </c>
      <c r="D39" s="5" t="s">
        <v>19</v>
      </c>
      <c r="E39" s="7" t="s">
        <v>20</v>
      </c>
      <c r="F39" s="5" t="s">
        <v>407</v>
      </c>
      <c r="G39" s="7" t="s">
        <v>21</v>
      </c>
      <c r="H39" s="5">
        <v>100</v>
      </c>
      <c r="I39" s="8">
        <v>100.8</v>
      </c>
      <c r="J39" s="8">
        <v>0.8</v>
      </c>
      <c r="K39" s="13" t="s">
        <v>408</v>
      </c>
    </row>
    <row r="40" spans="1:15" s="11" customFormat="1" ht="92.25" customHeight="1">
      <c r="A40" s="5" t="s">
        <v>423</v>
      </c>
      <c r="B40" s="5">
        <v>597</v>
      </c>
      <c r="C40" s="7" t="s">
        <v>18</v>
      </c>
      <c r="D40" s="5" t="s">
        <v>19</v>
      </c>
      <c r="E40" s="7" t="s">
        <v>20</v>
      </c>
      <c r="F40" s="5" t="s">
        <v>424</v>
      </c>
      <c r="G40" s="7" t="s">
        <v>21</v>
      </c>
      <c r="H40" s="5">
        <v>100</v>
      </c>
      <c r="I40" s="8">
        <v>99.8</v>
      </c>
      <c r="J40" s="8">
        <v>-0.2</v>
      </c>
      <c r="K40" s="13" t="s">
        <v>425</v>
      </c>
    </row>
    <row r="41" spans="1:15" s="11" customFormat="1" ht="92.25" customHeight="1">
      <c r="A41" s="5" t="s">
        <v>442</v>
      </c>
      <c r="B41" s="5">
        <v>597</v>
      </c>
      <c r="C41" s="7" t="s">
        <v>18</v>
      </c>
      <c r="D41" s="5" t="s">
        <v>19</v>
      </c>
      <c r="E41" s="7" t="s">
        <v>20</v>
      </c>
      <c r="F41" s="5" t="s">
        <v>438</v>
      </c>
      <c r="G41" s="7" t="s">
        <v>21</v>
      </c>
      <c r="H41" s="5">
        <v>100</v>
      </c>
      <c r="I41" s="8">
        <v>100.5</v>
      </c>
      <c r="J41" s="8">
        <v>0.5</v>
      </c>
      <c r="K41" s="13" t="s">
        <v>443</v>
      </c>
    </row>
    <row r="42" spans="1:15" s="11" customFormat="1" ht="92.25" customHeight="1">
      <c r="A42" s="5" t="s">
        <v>455</v>
      </c>
      <c r="B42" s="5">
        <v>597</v>
      </c>
      <c r="C42" s="7" t="s">
        <v>18</v>
      </c>
      <c r="D42" s="5" t="s">
        <v>19</v>
      </c>
      <c r="E42" s="7" t="s">
        <v>20</v>
      </c>
      <c r="F42" s="5" t="s">
        <v>449</v>
      </c>
      <c r="G42" s="7" t="s">
        <v>21</v>
      </c>
      <c r="H42" s="5">
        <v>100</v>
      </c>
      <c r="I42" s="8">
        <v>100.5</v>
      </c>
      <c r="J42" s="8">
        <v>0.5</v>
      </c>
      <c r="K42" s="13" t="s">
        <v>451</v>
      </c>
    </row>
    <row r="43" spans="1:15" s="11" customFormat="1" ht="92.25" customHeight="1">
      <c r="A43" s="5" t="s">
        <v>464</v>
      </c>
      <c r="B43" s="5">
        <v>597</v>
      </c>
      <c r="C43" s="7" t="s">
        <v>18</v>
      </c>
      <c r="D43" s="5" t="s">
        <v>19</v>
      </c>
      <c r="E43" s="7" t="s">
        <v>20</v>
      </c>
      <c r="F43" s="5" t="s">
        <v>465</v>
      </c>
      <c r="G43" s="7" t="s">
        <v>21</v>
      </c>
      <c r="H43" s="5">
        <v>100</v>
      </c>
      <c r="I43" s="8">
        <v>115.8</v>
      </c>
      <c r="J43" s="8">
        <v>15.8</v>
      </c>
      <c r="K43" s="13" t="s">
        <v>468</v>
      </c>
    </row>
    <row r="44" spans="1:15" s="11" customFormat="1" ht="75">
      <c r="A44" s="5" t="s">
        <v>174</v>
      </c>
      <c r="B44" s="5">
        <v>597</v>
      </c>
      <c r="C44" s="7" t="s">
        <v>33</v>
      </c>
      <c r="D44" s="5" t="s">
        <v>19</v>
      </c>
      <c r="E44" s="7" t="s">
        <v>20</v>
      </c>
      <c r="F44" s="7" t="s">
        <v>12</v>
      </c>
      <c r="G44" s="7" t="s">
        <v>34</v>
      </c>
      <c r="H44" s="5">
        <v>100</v>
      </c>
      <c r="I44" s="5">
        <v>83.7</v>
      </c>
      <c r="J44" s="5">
        <v>-16.3</v>
      </c>
      <c r="K44" s="7"/>
    </row>
    <row r="45" spans="1:15" s="11" customFormat="1" ht="75">
      <c r="A45" s="5" t="s">
        <v>17</v>
      </c>
      <c r="B45" s="5">
        <v>597</v>
      </c>
      <c r="C45" s="7" t="s">
        <v>33</v>
      </c>
      <c r="D45" s="5" t="s">
        <v>19</v>
      </c>
      <c r="E45" s="7" t="s">
        <v>20</v>
      </c>
      <c r="F45" s="7" t="s">
        <v>23</v>
      </c>
      <c r="G45" s="7" t="s">
        <v>34</v>
      </c>
      <c r="H45" s="5">
        <v>100</v>
      </c>
      <c r="I45" s="5">
        <v>93.9</v>
      </c>
      <c r="J45" s="5">
        <v>-6.1</v>
      </c>
      <c r="K45" s="7" t="s">
        <v>24</v>
      </c>
    </row>
    <row r="46" spans="1:15" s="11" customFormat="1" ht="75">
      <c r="A46" s="5" t="s">
        <v>22</v>
      </c>
      <c r="B46" s="5">
        <v>597</v>
      </c>
      <c r="C46" s="7" t="s">
        <v>33</v>
      </c>
      <c r="D46" s="5" t="s">
        <v>19</v>
      </c>
      <c r="E46" s="7" t="s">
        <v>20</v>
      </c>
      <c r="F46" s="7" t="s">
        <v>26</v>
      </c>
      <c r="G46" s="7" t="s">
        <v>34</v>
      </c>
      <c r="H46" s="5">
        <v>100</v>
      </c>
      <c r="I46" s="5">
        <v>101</v>
      </c>
      <c r="J46" s="5">
        <v>1</v>
      </c>
      <c r="K46" s="7" t="s">
        <v>24</v>
      </c>
    </row>
    <row r="47" spans="1:15" s="11" customFormat="1" ht="75" customHeight="1">
      <c r="A47" s="5" t="s">
        <v>25</v>
      </c>
      <c r="B47" s="5">
        <v>597</v>
      </c>
      <c r="C47" s="7" t="s">
        <v>33</v>
      </c>
      <c r="D47" s="5" t="s">
        <v>19</v>
      </c>
      <c r="E47" s="7" t="s">
        <v>20</v>
      </c>
      <c r="F47" s="7" t="s">
        <v>14</v>
      </c>
      <c r="G47" s="7" t="s">
        <v>34</v>
      </c>
      <c r="H47" s="5">
        <v>100</v>
      </c>
      <c r="I47" s="5">
        <v>87.3</v>
      </c>
      <c r="J47" s="5">
        <v>-12.7</v>
      </c>
      <c r="K47" s="7" t="s">
        <v>256</v>
      </c>
    </row>
    <row r="48" spans="1:15" s="11" customFormat="1" ht="75">
      <c r="A48" s="5" t="s">
        <v>25</v>
      </c>
      <c r="B48" s="5">
        <v>597</v>
      </c>
      <c r="C48" s="7" t="s">
        <v>33</v>
      </c>
      <c r="D48" s="5" t="s">
        <v>19</v>
      </c>
      <c r="E48" s="7" t="s">
        <v>20</v>
      </c>
      <c r="F48" s="7" t="s">
        <v>16</v>
      </c>
      <c r="G48" s="7" t="s">
        <v>34</v>
      </c>
      <c r="H48" s="5">
        <v>100</v>
      </c>
      <c r="I48" s="5">
        <v>105.7</v>
      </c>
      <c r="J48" s="5">
        <v>5.7</v>
      </c>
      <c r="K48" s="7" t="s">
        <v>24</v>
      </c>
      <c r="O48" s="11" t="s">
        <v>66</v>
      </c>
    </row>
    <row r="49" spans="1:11" s="11" customFormat="1" ht="75">
      <c r="A49" s="5" t="s">
        <v>25</v>
      </c>
      <c r="B49" s="5">
        <v>597</v>
      </c>
      <c r="C49" s="7" t="s">
        <v>33</v>
      </c>
      <c r="D49" s="5" t="s">
        <v>19</v>
      </c>
      <c r="E49" s="7" t="s">
        <v>20</v>
      </c>
      <c r="F49" s="7" t="s">
        <v>31</v>
      </c>
      <c r="G49" s="7" t="s">
        <v>34</v>
      </c>
      <c r="H49" s="5">
        <v>100</v>
      </c>
      <c r="I49" s="5">
        <v>87.4</v>
      </c>
      <c r="J49" s="5">
        <v>-12.6</v>
      </c>
      <c r="K49" s="6" t="s">
        <v>70</v>
      </c>
    </row>
    <row r="50" spans="1:11" s="11" customFormat="1" ht="75">
      <c r="A50" s="5" t="s">
        <v>25</v>
      </c>
      <c r="B50" s="5">
        <v>597</v>
      </c>
      <c r="C50" s="7" t="s">
        <v>33</v>
      </c>
      <c r="D50" s="5" t="s">
        <v>19</v>
      </c>
      <c r="E50" s="7" t="s">
        <v>20</v>
      </c>
      <c r="F50" s="7" t="s">
        <v>61</v>
      </c>
      <c r="G50" s="7" t="s">
        <v>34</v>
      </c>
      <c r="H50" s="5">
        <v>100</v>
      </c>
      <c r="I50" s="5">
        <v>101.8</v>
      </c>
      <c r="J50" s="5">
        <v>1.8</v>
      </c>
      <c r="K50" s="6" t="s">
        <v>257</v>
      </c>
    </row>
    <row r="51" spans="1:11" s="11" customFormat="1" ht="75" customHeight="1">
      <c r="A51" s="5" t="s">
        <v>25</v>
      </c>
      <c r="B51" s="5">
        <v>597</v>
      </c>
      <c r="C51" s="7" t="s">
        <v>33</v>
      </c>
      <c r="D51" s="5" t="s">
        <v>19</v>
      </c>
      <c r="E51" s="7" t="s">
        <v>20</v>
      </c>
      <c r="F51" s="7" t="s">
        <v>62</v>
      </c>
      <c r="G51" s="7" t="s">
        <v>34</v>
      </c>
      <c r="H51" s="5">
        <v>100</v>
      </c>
      <c r="I51" s="8">
        <v>103.8</v>
      </c>
      <c r="J51" s="8">
        <v>3.8</v>
      </c>
      <c r="K51" s="13" t="s">
        <v>83</v>
      </c>
    </row>
    <row r="52" spans="1:11" s="11" customFormat="1" ht="75">
      <c r="A52" s="5" t="s">
        <v>25</v>
      </c>
      <c r="B52" s="5">
        <v>597</v>
      </c>
      <c r="C52" s="7" t="s">
        <v>33</v>
      </c>
      <c r="D52" s="5" t="s">
        <v>19</v>
      </c>
      <c r="E52" s="7" t="s">
        <v>20</v>
      </c>
      <c r="F52" s="7" t="s">
        <v>59</v>
      </c>
      <c r="G52" s="7" t="s">
        <v>34</v>
      </c>
      <c r="H52" s="5">
        <v>100</v>
      </c>
      <c r="I52" s="5">
        <v>103.7</v>
      </c>
      <c r="J52" s="5">
        <v>3.7</v>
      </c>
      <c r="K52" s="6" t="s">
        <v>258</v>
      </c>
    </row>
    <row r="53" spans="1:11" s="11" customFormat="1" ht="77.25" customHeight="1">
      <c r="A53" s="5" t="s">
        <v>27</v>
      </c>
      <c r="B53" s="5">
        <v>597</v>
      </c>
      <c r="C53" s="7" t="s">
        <v>33</v>
      </c>
      <c r="D53" s="5" t="s">
        <v>19</v>
      </c>
      <c r="E53" s="7" t="s">
        <v>20</v>
      </c>
      <c r="F53" s="7" t="s">
        <v>85</v>
      </c>
      <c r="G53" s="7" t="s">
        <v>34</v>
      </c>
      <c r="H53" s="5">
        <v>100</v>
      </c>
      <c r="I53" s="5">
        <v>95.5</v>
      </c>
      <c r="J53" s="5">
        <v>-4.5</v>
      </c>
      <c r="K53" s="13" t="s">
        <v>87</v>
      </c>
    </row>
    <row r="54" spans="1:11" s="11" customFormat="1" ht="75.75" customHeight="1">
      <c r="A54" s="5" t="s">
        <v>29</v>
      </c>
      <c r="B54" s="5">
        <v>597</v>
      </c>
      <c r="C54" s="7" t="s">
        <v>33</v>
      </c>
      <c r="D54" s="5" t="s">
        <v>19</v>
      </c>
      <c r="E54" s="7" t="s">
        <v>20</v>
      </c>
      <c r="F54" s="7" t="s">
        <v>90</v>
      </c>
      <c r="G54" s="7" t="s">
        <v>34</v>
      </c>
      <c r="H54" s="5">
        <v>100</v>
      </c>
      <c r="I54" s="5">
        <v>97.2</v>
      </c>
      <c r="J54" s="5">
        <v>-2.8</v>
      </c>
      <c r="K54" s="13" t="s">
        <v>259</v>
      </c>
    </row>
    <row r="55" spans="1:11" s="11" customFormat="1" ht="75.75" customHeight="1">
      <c r="A55" s="5" t="s">
        <v>30</v>
      </c>
      <c r="B55" s="5">
        <v>597</v>
      </c>
      <c r="C55" s="7" t="s">
        <v>33</v>
      </c>
      <c r="D55" s="5" t="s">
        <v>19</v>
      </c>
      <c r="E55" s="7" t="s">
        <v>20</v>
      </c>
      <c r="F55" s="7" t="s">
        <v>93</v>
      </c>
      <c r="G55" s="7" t="s">
        <v>34</v>
      </c>
      <c r="H55" s="5">
        <v>100</v>
      </c>
      <c r="I55" s="5">
        <v>99.8</v>
      </c>
      <c r="J55" s="5">
        <f>I55-H55</f>
        <v>-0.20000000000000284</v>
      </c>
      <c r="K55" s="13" t="s">
        <v>138</v>
      </c>
    </row>
    <row r="56" spans="1:11" s="11" customFormat="1" ht="74.25" customHeight="1">
      <c r="A56" s="5" t="s">
        <v>63</v>
      </c>
      <c r="B56" s="5">
        <v>597</v>
      </c>
      <c r="C56" s="7" t="s">
        <v>33</v>
      </c>
      <c r="D56" s="5" t="s">
        <v>19</v>
      </c>
      <c r="E56" s="7" t="s">
        <v>20</v>
      </c>
      <c r="F56" s="7" t="s">
        <v>149</v>
      </c>
      <c r="G56" s="7" t="s">
        <v>34</v>
      </c>
      <c r="H56" s="5">
        <v>100</v>
      </c>
      <c r="I56" s="8">
        <v>105</v>
      </c>
      <c r="J56" s="8">
        <v>5</v>
      </c>
      <c r="K56" s="13" t="s">
        <v>98</v>
      </c>
    </row>
    <row r="57" spans="1:11" s="11" customFormat="1" ht="73.5" customHeight="1">
      <c r="A57" s="5" t="s">
        <v>64</v>
      </c>
      <c r="B57" s="5">
        <v>597</v>
      </c>
      <c r="C57" s="7" t="s">
        <v>33</v>
      </c>
      <c r="D57" s="5" t="s">
        <v>19</v>
      </c>
      <c r="E57" s="7" t="s">
        <v>20</v>
      </c>
      <c r="F57" s="7" t="s">
        <v>100</v>
      </c>
      <c r="G57" s="7" t="s">
        <v>34</v>
      </c>
      <c r="H57" s="5">
        <v>100</v>
      </c>
      <c r="I57" s="8">
        <v>104.8</v>
      </c>
      <c r="J57" s="8">
        <v>4.8</v>
      </c>
      <c r="K57" s="13" t="s">
        <v>103</v>
      </c>
    </row>
    <row r="58" spans="1:11" s="11" customFormat="1" ht="74.25" customHeight="1">
      <c r="A58" s="5" t="s">
        <v>65</v>
      </c>
      <c r="B58" s="5">
        <v>597</v>
      </c>
      <c r="C58" s="7" t="s">
        <v>108</v>
      </c>
      <c r="D58" s="5" t="s">
        <v>19</v>
      </c>
      <c r="E58" s="7" t="s">
        <v>20</v>
      </c>
      <c r="F58" s="7" t="s">
        <v>105</v>
      </c>
      <c r="G58" s="7" t="s">
        <v>34</v>
      </c>
      <c r="H58" s="5">
        <v>100</v>
      </c>
      <c r="I58" s="8">
        <v>97.4</v>
      </c>
      <c r="J58" s="8">
        <v>-2.6</v>
      </c>
      <c r="K58" s="13" t="s">
        <v>107</v>
      </c>
    </row>
    <row r="59" spans="1:11" s="11" customFormat="1" ht="73.5" customHeight="1">
      <c r="A59" s="5" t="s">
        <v>84</v>
      </c>
      <c r="B59" s="5">
        <v>597</v>
      </c>
      <c r="C59" s="7" t="s">
        <v>33</v>
      </c>
      <c r="D59" s="5" t="s">
        <v>19</v>
      </c>
      <c r="E59" s="7" t="s">
        <v>20</v>
      </c>
      <c r="F59" s="7" t="s">
        <v>111</v>
      </c>
      <c r="G59" s="7" t="s">
        <v>34</v>
      </c>
      <c r="H59" s="5">
        <v>100</v>
      </c>
      <c r="I59" s="8">
        <v>103.5</v>
      </c>
      <c r="J59" s="8">
        <v>3.5</v>
      </c>
      <c r="K59" s="13" t="s">
        <v>114</v>
      </c>
    </row>
    <row r="60" spans="1:11" s="11" customFormat="1" ht="72.75" customHeight="1">
      <c r="A60" s="5" t="s">
        <v>89</v>
      </c>
      <c r="B60" s="5">
        <v>597</v>
      </c>
      <c r="C60" s="7" t="s">
        <v>33</v>
      </c>
      <c r="D60" s="5" t="s">
        <v>19</v>
      </c>
      <c r="E60" s="7" t="s">
        <v>20</v>
      </c>
      <c r="F60" s="7" t="s">
        <v>150</v>
      </c>
      <c r="G60" s="7" t="s">
        <v>34</v>
      </c>
      <c r="H60" s="5">
        <v>100</v>
      </c>
      <c r="I60" s="8">
        <v>104.9</v>
      </c>
      <c r="J60" s="8">
        <v>4.9000000000000004</v>
      </c>
      <c r="K60" s="13" t="s">
        <v>121</v>
      </c>
    </row>
    <row r="61" spans="1:11" s="11" customFormat="1" ht="75" customHeight="1">
      <c r="A61" s="5" t="s">
        <v>92</v>
      </c>
      <c r="B61" s="5">
        <v>597</v>
      </c>
      <c r="C61" s="7" t="s">
        <v>33</v>
      </c>
      <c r="D61" s="5" t="s">
        <v>19</v>
      </c>
      <c r="E61" s="7" t="s">
        <v>20</v>
      </c>
      <c r="F61" s="7" t="s">
        <v>193</v>
      </c>
      <c r="G61" s="7" t="s">
        <v>34</v>
      </c>
      <c r="H61" s="5">
        <v>100</v>
      </c>
      <c r="I61" s="8">
        <v>97.9</v>
      </c>
      <c r="J61" s="8">
        <f>I61-H61</f>
        <v>-2.0999999999999943</v>
      </c>
      <c r="K61" s="13" t="s">
        <v>123</v>
      </c>
    </row>
    <row r="62" spans="1:11" s="11" customFormat="1" ht="74.25" customHeight="1">
      <c r="A62" s="5" t="s">
        <v>96</v>
      </c>
      <c r="B62" s="5">
        <v>597</v>
      </c>
      <c r="C62" s="7" t="s">
        <v>33</v>
      </c>
      <c r="D62" s="5" t="s">
        <v>19</v>
      </c>
      <c r="E62" s="7" t="s">
        <v>20</v>
      </c>
      <c r="F62" s="7" t="s">
        <v>194</v>
      </c>
      <c r="G62" s="7" t="s">
        <v>34</v>
      </c>
      <c r="H62" s="5">
        <v>100</v>
      </c>
      <c r="I62" s="8">
        <v>111.5</v>
      </c>
      <c r="J62" s="8">
        <v>11.5</v>
      </c>
      <c r="K62" s="13" t="s">
        <v>260</v>
      </c>
    </row>
    <row r="63" spans="1:11" s="11" customFormat="1" ht="74.25" customHeight="1">
      <c r="A63" s="5" t="s">
        <v>99</v>
      </c>
      <c r="B63" s="5">
        <v>597</v>
      </c>
      <c r="C63" s="7" t="s">
        <v>33</v>
      </c>
      <c r="D63" s="5" t="s">
        <v>19</v>
      </c>
      <c r="E63" s="7" t="s">
        <v>20</v>
      </c>
      <c r="F63" s="7" t="s">
        <v>195</v>
      </c>
      <c r="G63" s="7" t="s">
        <v>34</v>
      </c>
      <c r="H63" s="5">
        <v>100</v>
      </c>
      <c r="I63" s="8">
        <v>107.5</v>
      </c>
      <c r="J63" s="8">
        <v>7.5</v>
      </c>
      <c r="K63" s="13" t="s">
        <v>261</v>
      </c>
    </row>
    <row r="64" spans="1:11" s="11" customFormat="1" ht="74.25" customHeight="1">
      <c r="A64" s="5" t="s">
        <v>104</v>
      </c>
      <c r="B64" s="5">
        <v>597</v>
      </c>
      <c r="C64" s="7" t="s">
        <v>33</v>
      </c>
      <c r="D64" s="5" t="s">
        <v>19</v>
      </c>
      <c r="E64" s="7" t="s">
        <v>20</v>
      </c>
      <c r="F64" s="7" t="s">
        <v>131</v>
      </c>
      <c r="G64" s="7" t="s">
        <v>34</v>
      </c>
      <c r="H64" s="5">
        <v>100</v>
      </c>
      <c r="I64" s="8">
        <v>101.6</v>
      </c>
      <c r="J64" s="8">
        <v>1.6</v>
      </c>
      <c r="K64" s="13" t="s">
        <v>262</v>
      </c>
    </row>
    <row r="65" spans="1:11" s="11" customFormat="1" ht="74.25" customHeight="1">
      <c r="A65" s="5" t="s">
        <v>110</v>
      </c>
      <c r="B65" s="5">
        <v>597</v>
      </c>
      <c r="C65" s="7" t="s">
        <v>33</v>
      </c>
      <c r="D65" s="5" t="s">
        <v>19</v>
      </c>
      <c r="E65" s="7" t="s">
        <v>20</v>
      </c>
      <c r="F65" s="7" t="s">
        <v>137</v>
      </c>
      <c r="G65" s="7" t="s">
        <v>34</v>
      </c>
      <c r="H65" s="5">
        <v>100</v>
      </c>
      <c r="I65" s="8">
        <v>100.9</v>
      </c>
      <c r="J65" s="8">
        <v>0.9</v>
      </c>
      <c r="K65" s="13" t="s">
        <v>263</v>
      </c>
    </row>
    <row r="66" spans="1:11" s="11" customFormat="1" ht="103.5" customHeight="1">
      <c r="A66" s="5" t="s">
        <v>115</v>
      </c>
      <c r="B66" s="5">
        <v>597</v>
      </c>
      <c r="C66" s="7" t="s">
        <v>33</v>
      </c>
      <c r="D66" s="5" t="s">
        <v>19</v>
      </c>
      <c r="E66" s="7" t="s">
        <v>20</v>
      </c>
      <c r="F66" s="7" t="s">
        <v>196</v>
      </c>
      <c r="G66" s="7" t="s">
        <v>34</v>
      </c>
      <c r="H66" s="5">
        <v>100</v>
      </c>
      <c r="I66" s="8">
        <v>95.4</v>
      </c>
      <c r="J66" s="8">
        <v>-4.5999999999999996</v>
      </c>
      <c r="K66" s="13" t="s">
        <v>264</v>
      </c>
    </row>
    <row r="67" spans="1:11" s="11" customFormat="1" ht="103.5" customHeight="1">
      <c r="A67" s="5" t="s">
        <v>118</v>
      </c>
      <c r="B67" s="5">
        <v>597</v>
      </c>
      <c r="C67" s="7" t="s">
        <v>33</v>
      </c>
      <c r="D67" s="5" t="s">
        <v>19</v>
      </c>
      <c r="E67" s="7" t="s">
        <v>20</v>
      </c>
      <c r="F67" s="7" t="s">
        <v>197</v>
      </c>
      <c r="G67" s="7" t="s">
        <v>34</v>
      </c>
      <c r="H67" s="5">
        <v>100</v>
      </c>
      <c r="I67" s="8">
        <v>98.8</v>
      </c>
      <c r="J67" s="8">
        <v>-1.2</v>
      </c>
      <c r="K67" s="13" t="s">
        <v>265</v>
      </c>
    </row>
    <row r="68" spans="1:11" s="11" customFormat="1" ht="108.75" customHeight="1">
      <c r="A68" s="5" t="s">
        <v>125</v>
      </c>
      <c r="B68" s="5">
        <v>597</v>
      </c>
      <c r="C68" s="7" t="s">
        <v>33</v>
      </c>
      <c r="D68" s="5" t="s">
        <v>19</v>
      </c>
      <c r="E68" s="7" t="s">
        <v>20</v>
      </c>
      <c r="F68" s="7" t="s">
        <v>151</v>
      </c>
      <c r="G68" s="7" t="s">
        <v>34</v>
      </c>
      <c r="H68" s="5">
        <v>100</v>
      </c>
      <c r="I68" s="8">
        <v>101.8</v>
      </c>
      <c r="J68" s="8">
        <v>1.8</v>
      </c>
      <c r="K68" s="13" t="s">
        <v>266</v>
      </c>
    </row>
    <row r="69" spans="1:11" s="11" customFormat="1" ht="108.75" customHeight="1">
      <c r="A69" s="5" t="s">
        <v>127</v>
      </c>
      <c r="B69" s="5">
        <v>597</v>
      </c>
      <c r="C69" s="7" t="s">
        <v>33</v>
      </c>
      <c r="D69" s="5" t="s">
        <v>19</v>
      </c>
      <c r="E69" s="7" t="s">
        <v>20</v>
      </c>
      <c r="F69" s="7" t="s">
        <v>198</v>
      </c>
      <c r="G69" s="7" t="s">
        <v>34</v>
      </c>
      <c r="H69" s="5">
        <v>100</v>
      </c>
      <c r="I69" s="8">
        <v>97</v>
      </c>
      <c r="J69" s="8">
        <v>-3</v>
      </c>
      <c r="K69" s="13" t="s">
        <v>267</v>
      </c>
    </row>
    <row r="70" spans="1:11" s="11" customFormat="1" ht="108.75" customHeight="1">
      <c r="A70" s="5" t="s">
        <v>201</v>
      </c>
      <c r="B70" s="5">
        <v>597</v>
      </c>
      <c r="C70" s="7" t="s">
        <v>33</v>
      </c>
      <c r="D70" s="5" t="s">
        <v>19</v>
      </c>
      <c r="E70" s="7" t="s">
        <v>20</v>
      </c>
      <c r="F70" s="5" t="s">
        <v>203</v>
      </c>
      <c r="G70" s="7" t="s">
        <v>34</v>
      </c>
      <c r="H70" s="5">
        <v>100</v>
      </c>
      <c r="I70" s="8">
        <v>96.5</v>
      </c>
      <c r="J70" s="8">
        <v>-3.5</v>
      </c>
      <c r="K70" s="13" t="s">
        <v>268</v>
      </c>
    </row>
    <row r="71" spans="1:11" s="11" customFormat="1" ht="108.75" customHeight="1">
      <c r="A71" s="5" t="s">
        <v>210</v>
      </c>
      <c r="B71" s="5">
        <v>597</v>
      </c>
      <c r="C71" s="7" t="s">
        <v>33</v>
      </c>
      <c r="D71" s="5" t="s">
        <v>19</v>
      </c>
      <c r="E71" s="7" t="s">
        <v>20</v>
      </c>
      <c r="F71" s="5" t="s">
        <v>211</v>
      </c>
      <c r="G71" s="7" t="s">
        <v>34</v>
      </c>
      <c r="H71" s="5">
        <v>100</v>
      </c>
      <c r="I71" s="8">
        <v>100</v>
      </c>
      <c r="J71" s="8">
        <v>0</v>
      </c>
      <c r="K71" s="13" t="s">
        <v>269</v>
      </c>
    </row>
    <row r="72" spans="1:11" s="11" customFormat="1" ht="108.75" customHeight="1">
      <c r="A72" s="5" t="s">
        <v>240</v>
      </c>
      <c r="B72" s="5">
        <v>597</v>
      </c>
      <c r="C72" s="7" t="s">
        <v>33</v>
      </c>
      <c r="D72" s="5" t="s">
        <v>19</v>
      </c>
      <c r="E72" s="7" t="s">
        <v>20</v>
      </c>
      <c r="F72" s="5" t="s">
        <v>241</v>
      </c>
      <c r="G72" s="7" t="s">
        <v>34</v>
      </c>
      <c r="H72" s="5">
        <v>100</v>
      </c>
      <c r="I72" s="8">
        <v>100.1</v>
      </c>
      <c r="J72" s="8">
        <v>0.1</v>
      </c>
      <c r="K72" s="13" t="s">
        <v>270</v>
      </c>
    </row>
    <row r="73" spans="1:11" s="11" customFormat="1" ht="108.75" customHeight="1">
      <c r="A73" s="5" t="s">
        <v>298</v>
      </c>
      <c r="B73" s="5">
        <v>597</v>
      </c>
      <c r="C73" s="7" t="s">
        <v>33</v>
      </c>
      <c r="D73" s="5" t="s">
        <v>19</v>
      </c>
      <c r="E73" s="7" t="s">
        <v>20</v>
      </c>
      <c r="F73" s="5" t="s">
        <v>299</v>
      </c>
      <c r="G73" s="7" t="s">
        <v>34</v>
      </c>
      <c r="H73" s="5">
        <v>100</v>
      </c>
      <c r="I73" s="8">
        <v>108</v>
      </c>
      <c r="J73" s="8">
        <v>8</v>
      </c>
      <c r="K73" s="13" t="s">
        <v>300</v>
      </c>
    </row>
    <row r="74" spans="1:11" s="11" customFormat="1" ht="108.75" customHeight="1">
      <c r="A74" s="5" t="s">
        <v>311</v>
      </c>
      <c r="B74" s="5">
        <v>597</v>
      </c>
      <c r="C74" s="7" t="s">
        <v>33</v>
      </c>
      <c r="D74" s="5" t="s">
        <v>19</v>
      </c>
      <c r="E74" s="7" t="s">
        <v>20</v>
      </c>
      <c r="F74" s="5" t="s">
        <v>312</v>
      </c>
      <c r="G74" s="7" t="s">
        <v>34</v>
      </c>
      <c r="H74" s="5">
        <v>100</v>
      </c>
      <c r="I74" s="8">
        <v>111.2</v>
      </c>
      <c r="J74" s="8">
        <v>11.2</v>
      </c>
      <c r="K74" s="13" t="s">
        <v>313</v>
      </c>
    </row>
    <row r="75" spans="1:11" s="11" customFormat="1" ht="108.75" customHeight="1">
      <c r="A75" s="5" t="s">
        <v>321</v>
      </c>
      <c r="B75" s="5">
        <v>597</v>
      </c>
      <c r="C75" s="7" t="s">
        <v>33</v>
      </c>
      <c r="D75" s="5" t="s">
        <v>19</v>
      </c>
      <c r="E75" s="7" t="s">
        <v>20</v>
      </c>
      <c r="F75" s="5" t="s">
        <v>320</v>
      </c>
      <c r="G75" s="7" t="s">
        <v>34</v>
      </c>
      <c r="H75" s="5">
        <v>100</v>
      </c>
      <c r="I75" s="8">
        <v>106.3</v>
      </c>
      <c r="J75" s="8">
        <v>6.3</v>
      </c>
      <c r="K75" s="13" t="s">
        <v>327</v>
      </c>
    </row>
    <row r="76" spans="1:11" s="11" customFormat="1" ht="108.75" customHeight="1">
      <c r="A76" s="5" t="s">
        <v>334</v>
      </c>
      <c r="B76" s="5">
        <v>597</v>
      </c>
      <c r="C76" s="7" t="s">
        <v>33</v>
      </c>
      <c r="D76" s="5" t="s">
        <v>19</v>
      </c>
      <c r="E76" s="7" t="s">
        <v>20</v>
      </c>
      <c r="F76" s="5" t="s">
        <v>333</v>
      </c>
      <c r="G76" s="7" t="s">
        <v>34</v>
      </c>
      <c r="H76" s="5">
        <v>100</v>
      </c>
      <c r="I76" s="8">
        <v>100.2</v>
      </c>
      <c r="J76" s="8">
        <v>0.2</v>
      </c>
      <c r="K76" s="13" t="s">
        <v>350</v>
      </c>
    </row>
    <row r="77" spans="1:11" s="11" customFormat="1" ht="108.75" customHeight="1">
      <c r="A77" s="5" t="s">
        <v>347</v>
      </c>
      <c r="B77" s="5">
        <v>597</v>
      </c>
      <c r="C77" s="7" t="s">
        <v>33</v>
      </c>
      <c r="D77" s="5" t="s">
        <v>19</v>
      </c>
      <c r="E77" s="7" t="s">
        <v>20</v>
      </c>
      <c r="F77" s="5" t="s">
        <v>346</v>
      </c>
      <c r="G77" s="7" t="s">
        <v>34</v>
      </c>
      <c r="H77" s="5">
        <v>100</v>
      </c>
      <c r="I77" s="8">
        <v>100.3</v>
      </c>
      <c r="J77" s="8">
        <v>0.3</v>
      </c>
      <c r="K77" s="13" t="s">
        <v>348</v>
      </c>
    </row>
    <row r="78" spans="1:11" s="11" customFormat="1" ht="108.75" customHeight="1">
      <c r="A78" s="5" t="s">
        <v>362</v>
      </c>
      <c r="B78" s="5">
        <v>597</v>
      </c>
      <c r="C78" s="7" t="s">
        <v>33</v>
      </c>
      <c r="D78" s="5" t="s">
        <v>19</v>
      </c>
      <c r="E78" s="7" t="s">
        <v>20</v>
      </c>
      <c r="F78" s="5" t="s">
        <v>361</v>
      </c>
      <c r="G78" s="7" t="s">
        <v>34</v>
      </c>
      <c r="H78" s="5">
        <v>100</v>
      </c>
      <c r="I78" s="8">
        <v>105.4</v>
      </c>
      <c r="J78" s="8">
        <v>5.4</v>
      </c>
      <c r="K78" s="13" t="s">
        <v>363</v>
      </c>
    </row>
    <row r="79" spans="1:11" s="11" customFormat="1" ht="108.75" customHeight="1">
      <c r="A79" s="5" t="s">
        <v>376</v>
      </c>
      <c r="B79" s="5">
        <v>597</v>
      </c>
      <c r="C79" s="7" t="s">
        <v>33</v>
      </c>
      <c r="D79" s="5" t="s">
        <v>19</v>
      </c>
      <c r="E79" s="7" t="s">
        <v>20</v>
      </c>
      <c r="F79" s="5" t="s">
        <v>374</v>
      </c>
      <c r="G79" s="7" t="s">
        <v>34</v>
      </c>
      <c r="H79" s="5">
        <v>100</v>
      </c>
      <c r="I79" s="8">
        <v>90.3</v>
      </c>
      <c r="J79" s="8">
        <v>9.6999999999999993</v>
      </c>
      <c r="K79" s="13" t="s">
        <v>386</v>
      </c>
    </row>
    <row r="80" spans="1:11" s="11" customFormat="1" ht="108.75" customHeight="1">
      <c r="A80" s="5" t="s">
        <v>390</v>
      </c>
      <c r="B80" s="5">
        <v>597</v>
      </c>
      <c r="C80" s="7" t="s">
        <v>33</v>
      </c>
      <c r="D80" s="5" t="s">
        <v>19</v>
      </c>
      <c r="E80" s="7" t="s">
        <v>20</v>
      </c>
      <c r="F80" s="5" t="s">
        <v>391</v>
      </c>
      <c r="G80" s="7" t="s">
        <v>34</v>
      </c>
      <c r="H80" s="5">
        <v>100</v>
      </c>
      <c r="I80" s="8">
        <v>100.4</v>
      </c>
      <c r="J80" s="8">
        <v>0.4</v>
      </c>
      <c r="K80" s="13" t="s">
        <v>392</v>
      </c>
    </row>
    <row r="81" spans="1:15" s="11" customFormat="1" ht="108.75" customHeight="1">
      <c r="A81" s="5" t="s">
        <v>409</v>
      </c>
      <c r="B81" s="5">
        <v>597</v>
      </c>
      <c r="C81" s="7" t="s">
        <v>33</v>
      </c>
      <c r="D81" s="5" t="s">
        <v>19</v>
      </c>
      <c r="E81" s="7" t="s">
        <v>20</v>
      </c>
      <c r="F81" s="5" t="s">
        <v>415</v>
      </c>
      <c r="G81" s="7" t="s">
        <v>34</v>
      </c>
      <c r="H81" s="5">
        <v>100</v>
      </c>
      <c r="I81" s="8">
        <v>100.9</v>
      </c>
      <c r="J81" s="8">
        <v>0.9</v>
      </c>
      <c r="K81" s="13" t="s">
        <v>410</v>
      </c>
    </row>
    <row r="82" spans="1:15" s="11" customFormat="1" ht="108.75" customHeight="1">
      <c r="A82" s="5" t="s">
        <v>426</v>
      </c>
      <c r="B82" s="5">
        <v>597</v>
      </c>
      <c r="C82" s="7" t="s">
        <v>33</v>
      </c>
      <c r="D82" s="5" t="s">
        <v>19</v>
      </c>
      <c r="E82" s="7" t="s">
        <v>20</v>
      </c>
      <c r="F82" s="5" t="s">
        <v>427</v>
      </c>
      <c r="G82" s="7" t="s">
        <v>34</v>
      </c>
      <c r="H82" s="5">
        <v>100</v>
      </c>
      <c r="I82" s="8">
        <v>100.5</v>
      </c>
      <c r="J82" s="8">
        <v>0.5</v>
      </c>
      <c r="K82" s="13" t="s">
        <v>428</v>
      </c>
    </row>
    <row r="83" spans="1:15" s="11" customFormat="1" ht="108.75" customHeight="1">
      <c r="A83" s="5" t="s">
        <v>440</v>
      </c>
      <c r="B83" s="5">
        <v>597</v>
      </c>
      <c r="C83" s="7" t="s">
        <v>33</v>
      </c>
      <c r="D83" s="5" t="s">
        <v>19</v>
      </c>
      <c r="E83" s="7" t="s">
        <v>20</v>
      </c>
      <c r="F83" s="5" t="s">
        <v>438</v>
      </c>
      <c r="G83" s="7" t="s">
        <v>34</v>
      </c>
      <c r="H83" s="5">
        <v>100</v>
      </c>
      <c r="I83" s="8">
        <v>100.8</v>
      </c>
      <c r="J83" s="8">
        <v>0.8</v>
      </c>
      <c r="K83" s="13" t="s">
        <v>441</v>
      </c>
    </row>
    <row r="84" spans="1:15" s="11" customFormat="1" ht="108.75" customHeight="1">
      <c r="A84" s="5" t="s">
        <v>454</v>
      </c>
      <c r="B84" s="5">
        <v>597</v>
      </c>
      <c r="C84" s="7" t="s">
        <v>33</v>
      </c>
      <c r="D84" s="5" t="s">
        <v>19</v>
      </c>
      <c r="E84" s="7" t="s">
        <v>20</v>
      </c>
      <c r="F84" s="5" t="s">
        <v>449</v>
      </c>
      <c r="G84" s="7" t="s">
        <v>34</v>
      </c>
      <c r="H84" s="5">
        <v>100</v>
      </c>
      <c r="I84" s="8">
        <v>100.6</v>
      </c>
      <c r="J84" s="8">
        <v>0.6</v>
      </c>
      <c r="K84" s="13" t="s">
        <v>453</v>
      </c>
    </row>
    <row r="85" spans="1:15" s="11" customFormat="1" ht="108.75" customHeight="1">
      <c r="A85" s="5" t="s">
        <v>466</v>
      </c>
      <c r="B85" s="5">
        <v>597</v>
      </c>
      <c r="C85" s="7" t="s">
        <v>33</v>
      </c>
      <c r="D85" s="5" t="s">
        <v>19</v>
      </c>
      <c r="E85" s="7" t="s">
        <v>20</v>
      </c>
      <c r="F85" s="5" t="s">
        <v>465</v>
      </c>
      <c r="G85" s="7" t="s">
        <v>34</v>
      </c>
      <c r="H85" s="5">
        <v>100</v>
      </c>
      <c r="I85" s="8">
        <v>106.2</v>
      </c>
      <c r="J85" s="8">
        <v>6.2</v>
      </c>
      <c r="K85" s="13" t="s">
        <v>469</v>
      </c>
    </row>
    <row r="86" spans="1:15" s="11" customFormat="1" ht="60">
      <c r="A86" s="5" t="s">
        <v>175</v>
      </c>
      <c r="B86" s="5">
        <v>597</v>
      </c>
      <c r="C86" s="7" t="s">
        <v>41</v>
      </c>
      <c r="D86" s="5" t="s">
        <v>19</v>
      </c>
      <c r="E86" s="7" t="s">
        <v>20</v>
      </c>
      <c r="F86" s="7" t="s">
        <v>12</v>
      </c>
      <c r="G86" s="7" t="s">
        <v>42</v>
      </c>
      <c r="H86" s="5">
        <v>75</v>
      </c>
      <c r="I86" s="5"/>
      <c r="J86" s="5"/>
      <c r="K86" s="7"/>
    </row>
    <row r="87" spans="1:15" s="11" customFormat="1" ht="60">
      <c r="A87" s="5" t="s">
        <v>32</v>
      </c>
      <c r="B87" s="5">
        <v>597</v>
      </c>
      <c r="C87" s="7" t="s">
        <v>41</v>
      </c>
      <c r="D87" s="5" t="s">
        <v>19</v>
      </c>
      <c r="E87" s="7" t="s">
        <v>20</v>
      </c>
      <c r="F87" s="7" t="s">
        <v>23</v>
      </c>
      <c r="G87" s="7" t="s">
        <v>42</v>
      </c>
      <c r="H87" s="5">
        <v>80</v>
      </c>
      <c r="I87" s="5"/>
      <c r="J87" s="5"/>
      <c r="K87" s="7"/>
    </row>
    <row r="88" spans="1:15" s="11" customFormat="1" ht="60">
      <c r="A88" s="5" t="s">
        <v>32</v>
      </c>
      <c r="B88" s="5">
        <v>597</v>
      </c>
      <c r="C88" s="7" t="s">
        <v>41</v>
      </c>
      <c r="D88" s="5" t="s">
        <v>19</v>
      </c>
      <c r="E88" s="7" t="s">
        <v>20</v>
      </c>
      <c r="F88" s="7" t="s">
        <v>26</v>
      </c>
      <c r="G88" s="7" t="s">
        <v>42</v>
      </c>
      <c r="H88" s="5">
        <v>80</v>
      </c>
      <c r="I88" s="5"/>
      <c r="J88" s="5"/>
      <c r="K88" s="7"/>
    </row>
    <row r="89" spans="1:15" s="11" customFormat="1" ht="61.5" customHeight="1">
      <c r="A89" s="5" t="s">
        <v>35</v>
      </c>
      <c r="B89" s="5">
        <v>597</v>
      </c>
      <c r="C89" s="7" t="s">
        <v>41</v>
      </c>
      <c r="D89" s="5" t="s">
        <v>19</v>
      </c>
      <c r="E89" s="7" t="s">
        <v>20</v>
      </c>
      <c r="F89" s="7" t="s">
        <v>14</v>
      </c>
      <c r="G89" s="7" t="s">
        <v>42</v>
      </c>
      <c r="H89" s="5">
        <v>80</v>
      </c>
      <c r="I89" s="5">
        <v>67.7</v>
      </c>
      <c r="J89" s="5">
        <v>-12.3</v>
      </c>
      <c r="K89" s="7" t="s">
        <v>139</v>
      </c>
    </row>
    <row r="90" spans="1:15" s="11" customFormat="1" ht="60">
      <c r="A90" s="5" t="s">
        <v>36</v>
      </c>
      <c r="B90" s="5">
        <v>597</v>
      </c>
      <c r="C90" s="7" t="s">
        <v>41</v>
      </c>
      <c r="D90" s="5" t="s">
        <v>19</v>
      </c>
      <c r="E90" s="7" t="s">
        <v>20</v>
      </c>
      <c r="F90" s="7" t="s">
        <v>16</v>
      </c>
      <c r="G90" s="7" t="s">
        <v>42</v>
      </c>
      <c r="H90" s="5">
        <v>80</v>
      </c>
      <c r="I90" s="5">
        <v>65.400000000000006</v>
      </c>
      <c r="J90" s="5">
        <v>-14.6</v>
      </c>
      <c r="K90" s="6" t="s">
        <v>44</v>
      </c>
      <c r="L90" s="11" t="s">
        <v>66</v>
      </c>
      <c r="M90" s="11" t="s">
        <v>66</v>
      </c>
      <c r="N90" s="11" t="s">
        <v>66</v>
      </c>
      <c r="O90" s="11" t="s">
        <v>66</v>
      </c>
    </row>
    <row r="91" spans="1:15" s="11" customFormat="1" ht="61.5" customHeight="1">
      <c r="A91" s="5" t="s">
        <v>37</v>
      </c>
      <c r="B91" s="5">
        <v>597</v>
      </c>
      <c r="C91" s="7" t="s">
        <v>41</v>
      </c>
      <c r="D91" s="5" t="s">
        <v>19</v>
      </c>
      <c r="E91" s="7" t="s">
        <v>20</v>
      </c>
      <c r="F91" s="7" t="s">
        <v>31</v>
      </c>
      <c r="G91" s="7" t="s">
        <v>71</v>
      </c>
      <c r="H91" s="5">
        <v>85</v>
      </c>
      <c r="I91" s="5">
        <v>74.099999999999994</v>
      </c>
      <c r="J91" s="5">
        <v>-10.9</v>
      </c>
      <c r="K91" s="6" t="s">
        <v>72</v>
      </c>
    </row>
    <row r="92" spans="1:15" s="11" customFormat="1" ht="60" customHeight="1">
      <c r="A92" s="5" t="s">
        <v>38</v>
      </c>
      <c r="B92" s="5">
        <v>597</v>
      </c>
      <c r="C92" s="7" t="s">
        <v>41</v>
      </c>
      <c r="D92" s="5" t="s">
        <v>19</v>
      </c>
      <c r="E92" s="7" t="s">
        <v>20</v>
      </c>
      <c r="F92" s="7" t="s">
        <v>61</v>
      </c>
      <c r="G92" s="7" t="s">
        <v>78</v>
      </c>
      <c r="H92" s="5">
        <v>85</v>
      </c>
      <c r="I92" s="8">
        <v>67</v>
      </c>
      <c r="J92" s="8">
        <v>-18</v>
      </c>
      <c r="K92" s="13" t="s">
        <v>80</v>
      </c>
    </row>
    <row r="93" spans="1:15" s="11" customFormat="1" ht="62.25" customHeight="1">
      <c r="A93" s="5" t="s">
        <v>39</v>
      </c>
      <c r="B93" s="5">
        <v>597</v>
      </c>
      <c r="C93" s="7" t="s">
        <v>41</v>
      </c>
      <c r="D93" s="5" t="s">
        <v>19</v>
      </c>
      <c r="E93" s="7" t="s">
        <v>20</v>
      </c>
      <c r="F93" s="7" t="s">
        <v>62</v>
      </c>
      <c r="G93" s="7" t="s">
        <v>78</v>
      </c>
      <c r="H93" s="5">
        <v>67</v>
      </c>
      <c r="I93" s="5">
        <v>72.2</v>
      </c>
      <c r="J93" s="5">
        <v>2.2000000000000002</v>
      </c>
      <c r="K93" s="13" t="s">
        <v>271</v>
      </c>
    </row>
    <row r="94" spans="1:15" s="11" customFormat="1" ht="60">
      <c r="A94" s="5" t="s">
        <v>67</v>
      </c>
      <c r="B94" s="5">
        <v>597</v>
      </c>
      <c r="C94" s="7" t="s">
        <v>41</v>
      </c>
      <c r="D94" s="5" t="s">
        <v>19</v>
      </c>
      <c r="E94" s="7" t="s">
        <v>20</v>
      </c>
      <c r="F94" s="7" t="s">
        <v>59</v>
      </c>
      <c r="G94" s="7" t="s">
        <v>78</v>
      </c>
      <c r="H94" s="5">
        <v>67</v>
      </c>
      <c r="I94" s="5">
        <v>78.099999999999994</v>
      </c>
      <c r="J94" s="5">
        <v>11.1</v>
      </c>
      <c r="K94" s="6" t="s">
        <v>258</v>
      </c>
    </row>
    <row r="95" spans="1:15" s="11" customFormat="1" ht="60" customHeight="1">
      <c r="A95" s="5" t="s">
        <v>68</v>
      </c>
      <c r="B95" s="5">
        <v>597</v>
      </c>
      <c r="C95" s="7" t="s">
        <v>41</v>
      </c>
      <c r="D95" s="5" t="s">
        <v>19</v>
      </c>
      <c r="E95" s="7" t="s">
        <v>20</v>
      </c>
      <c r="F95" s="7" t="s">
        <v>85</v>
      </c>
      <c r="G95" s="7" t="s">
        <v>78</v>
      </c>
      <c r="H95" s="5">
        <v>90</v>
      </c>
      <c r="I95" s="5">
        <v>84.5</v>
      </c>
      <c r="J95" s="5">
        <v>-5.5</v>
      </c>
      <c r="K95" s="14" t="s">
        <v>87</v>
      </c>
    </row>
    <row r="96" spans="1:15" s="11" customFormat="1" ht="60.75" customHeight="1">
      <c r="A96" s="5" t="s">
        <v>69</v>
      </c>
      <c r="B96" s="5">
        <v>597</v>
      </c>
      <c r="C96" s="7" t="s">
        <v>41</v>
      </c>
      <c r="D96" s="5" t="s">
        <v>19</v>
      </c>
      <c r="E96" s="7" t="s">
        <v>20</v>
      </c>
      <c r="F96" s="7" t="s">
        <v>90</v>
      </c>
      <c r="G96" s="7" t="s">
        <v>78</v>
      </c>
      <c r="H96" s="5">
        <v>90</v>
      </c>
      <c r="I96" s="5">
        <v>87.4</v>
      </c>
      <c r="J96" s="5">
        <v>-2.6</v>
      </c>
      <c r="K96" s="14" t="s">
        <v>272</v>
      </c>
    </row>
    <row r="97" spans="1:11" s="11" customFormat="1" ht="60.75" customHeight="1">
      <c r="A97" s="5" t="s">
        <v>86</v>
      </c>
      <c r="B97" s="5">
        <v>597</v>
      </c>
      <c r="C97" s="7" t="s">
        <v>41</v>
      </c>
      <c r="D97" s="5" t="s">
        <v>19</v>
      </c>
      <c r="E97" s="7" t="s">
        <v>20</v>
      </c>
      <c r="F97" s="7" t="s">
        <v>93</v>
      </c>
      <c r="G97" s="7" t="s">
        <v>78</v>
      </c>
      <c r="H97" s="5" t="s">
        <v>95</v>
      </c>
      <c r="I97" s="5">
        <v>83.7</v>
      </c>
      <c r="J97" s="5">
        <v>8.3000000000000007</v>
      </c>
      <c r="K97" s="15" t="s">
        <v>140</v>
      </c>
    </row>
    <row r="98" spans="1:11" s="11" customFormat="1" ht="59.25" customHeight="1">
      <c r="A98" s="5" t="s">
        <v>91</v>
      </c>
      <c r="B98" s="5">
        <v>597</v>
      </c>
      <c r="C98" s="7" t="s">
        <v>41</v>
      </c>
      <c r="D98" s="5" t="s">
        <v>19</v>
      </c>
      <c r="E98" s="7" t="s">
        <v>20</v>
      </c>
      <c r="F98" s="7" t="s">
        <v>149</v>
      </c>
      <c r="G98" s="7" t="s">
        <v>78</v>
      </c>
      <c r="H98" s="5" t="s">
        <v>95</v>
      </c>
      <c r="I98" s="5">
        <v>89.7</v>
      </c>
      <c r="J98" s="5">
        <v>14.3</v>
      </c>
      <c r="K98" s="16" t="s">
        <v>98</v>
      </c>
    </row>
    <row r="99" spans="1:11" s="11" customFormat="1" ht="63" customHeight="1">
      <c r="A99" s="5" t="s">
        <v>94</v>
      </c>
      <c r="B99" s="5">
        <v>597</v>
      </c>
      <c r="C99" s="7" t="s">
        <v>41</v>
      </c>
      <c r="D99" s="5" t="s">
        <v>19</v>
      </c>
      <c r="E99" s="7" t="s">
        <v>20</v>
      </c>
      <c r="F99" s="7" t="s">
        <v>100</v>
      </c>
      <c r="G99" s="7" t="s">
        <v>102</v>
      </c>
      <c r="H99" s="5">
        <v>95</v>
      </c>
      <c r="I99" s="5">
        <v>91.8</v>
      </c>
      <c r="J99" s="5">
        <v>-3.2</v>
      </c>
      <c r="K99" s="16" t="s">
        <v>103</v>
      </c>
    </row>
    <row r="100" spans="1:11" s="11" customFormat="1" ht="78" customHeight="1">
      <c r="A100" s="5" t="s">
        <v>97</v>
      </c>
      <c r="B100" s="5">
        <v>597</v>
      </c>
      <c r="C100" s="7" t="s">
        <v>109</v>
      </c>
      <c r="D100" s="5" t="s">
        <v>19</v>
      </c>
      <c r="E100" s="7" t="s">
        <v>20</v>
      </c>
      <c r="F100" s="7" t="s">
        <v>105</v>
      </c>
      <c r="G100" s="7" t="s">
        <v>102</v>
      </c>
      <c r="H100" s="5">
        <v>95</v>
      </c>
      <c r="I100" s="8">
        <v>84</v>
      </c>
      <c r="J100" s="5">
        <v>-11</v>
      </c>
      <c r="K100" s="16" t="s">
        <v>107</v>
      </c>
    </row>
    <row r="101" spans="1:11" s="11" customFormat="1" ht="59.25" customHeight="1">
      <c r="A101" s="5" t="s">
        <v>101</v>
      </c>
      <c r="B101" s="5">
        <v>597</v>
      </c>
      <c r="C101" s="7" t="s">
        <v>41</v>
      </c>
      <c r="D101" s="5" t="s">
        <v>19</v>
      </c>
      <c r="E101" s="7" t="s">
        <v>20</v>
      </c>
      <c r="F101" s="7" t="s">
        <v>111</v>
      </c>
      <c r="G101" s="7" t="s">
        <v>102</v>
      </c>
      <c r="H101" s="5">
        <v>95</v>
      </c>
      <c r="I101" s="8">
        <v>93</v>
      </c>
      <c r="J101" s="5">
        <v>-2</v>
      </c>
      <c r="K101" s="16" t="s">
        <v>141</v>
      </c>
    </row>
    <row r="102" spans="1:11" s="11" customFormat="1" ht="63" customHeight="1">
      <c r="A102" s="5" t="s">
        <v>106</v>
      </c>
      <c r="B102" s="5">
        <v>597</v>
      </c>
      <c r="C102" s="7" t="s">
        <v>41</v>
      </c>
      <c r="D102" s="5" t="s">
        <v>19</v>
      </c>
      <c r="E102" s="7" t="s">
        <v>20</v>
      </c>
      <c r="F102" s="7" t="s">
        <v>150</v>
      </c>
      <c r="G102" s="7" t="s">
        <v>102</v>
      </c>
      <c r="H102" s="5">
        <v>95</v>
      </c>
      <c r="I102" s="8">
        <v>98.4</v>
      </c>
      <c r="J102" s="5">
        <v>3.4</v>
      </c>
      <c r="K102" s="16" t="s">
        <v>121</v>
      </c>
    </row>
    <row r="103" spans="1:11" s="11" customFormat="1" ht="62.25" customHeight="1">
      <c r="A103" s="5" t="s">
        <v>112</v>
      </c>
      <c r="B103" s="5">
        <v>597</v>
      </c>
      <c r="C103" s="7" t="s">
        <v>41</v>
      </c>
      <c r="D103" s="5" t="s">
        <v>19</v>
      </c>
      <c r="E103" s="7" t="s">
        <v>20</v>
      </c>
      <c r="F103" s="7" t="s">
        <v>193</v>
      </c>
      <c r="G103" s="7" t="s">
        <v>124</v>
      </c>
      <c r="H103" s="5">
        <v>100</v>
      </c>
      <c r="I103" s="8">
        <v>104.7</v>
      </c>
      <c r="J103" s="8">
        <f>I103-H103</f>
        <v>4.7000000000000028</v>
      </c>
      <c r="K103" s="16" t="s">
        <v>123</v>
      </c>
    </row>
    <row r="104" spans="1:11" s="11" customFormat="1" ht="60.75" customHeight="1">
      <c r="A104" s="5" t="s">
        <v>116</v>
      </c>
      <c r="B104" s="5">
        <v>597</v>
      </c>
      <c r="C104" s="7" t="s">
        <v>41</v>
      </c>
      <c r="D104" s="5" t="s">
        <v>19</v>
      </c>
      <c r="E104" s="7" t="s">
        <v>20</v>
      </c>
      <c r="F104" s="7" t="s">
        <v>194</v>
      </c>
      <c r="G104" s="7" t="s">
        <v>124</v>
      </c>
      <c r="H104" s="5">
        <v>100</v>
      </c>
      <c r="I104" s="8">
        <v>118.5</v>
      </c>
      <c r="J104" s="8">
        <v>18.5</v>
      </c>
      <c r="K104" s="13" t="s">
        <v>273</v>
      </c>
    </row>
    <row r="105" spans="1:11" s="11" customFormat="1" ht="61.5" customHeight="1">
      <c r="A105" s="5" t="s">
        <v>119</v>
      </c>
      <c r="B105" s="5">
        <v>597</v>
      </c>
      <c r="C105" s="7" t="s">
        <v>41</v>
      </c>
      <c r="D105" s="5" t="s">
        <v>19</v>
      </c>
      <c r="E105" s="7" t="s">
        <v>20</v>
      </c>
      <c r="F105" s="7" t="s">
        <v>195</v>
      </c>
      <c r="G105" s="7" t="s">
        <v>124</v>
      </c>
      <c r="H105" s="5">
        <v>100</v>
      </c>
      <c r="I105" s="8">
        <v>108.9</v>
      </c>
      <c r="J105" s="8">
        <v>8.9</v>
      </c>
      <c r="K105" s="13" t="s">
        <v>274</v>
      </c>
    </row>
    <row r="106" spans="1:11" s="11" customFormat="1" ht="90.75" customHeight="1">
      <c r="A106" s="5" t="s">
        <v>126</v>
      </c>
      <c r="B106" s="5">
        <v>597</v>
      </c>
      <c r="C106" s="7" t="s">
        <v>41</v>
      </c>
      <c r="D106" s="5" t="s">
        <v>19</v>
      </c>
      <c r="E106" s="7" t="s">
        <v>20</v>
      </c>
      <c r="F106" s="7" t="s">
        <v>131</v>
      </c>
      <c r="G106" s="7" t="s">
        <v>124</v>
      </c>
      <c r="H106" s="5">
        <v>100</v>
      </c>
      <c r="I106" s="8">
        <v>101.3</v>
      </c>
      <c r="J106" s="8">
        <v>1.3</v>
      </c>
      <c r="K106" s="13" t="s">
        <v>275</v>
      </c>
    </row>
    <row r="107" spans="1:11" s="11" customFormat="1" ht="90.75" customHeight="1">
      <c r="A107" s="5" t="s">
        <v>128</v>
      </c>
      <c r="B107" s="5">
        <v>597</v>
      </c>
      <c r="C107" s="7" t="s">
        <v>41</v>
      </c>
      <c r="D107" s="5" t="s">
        <v>19</v>
      </c>
      <c r="E107" s="7" t="s">
        <v>20</v>
      </c>
      <c r="F107" s="7" t="s">
        <v>137</v>
      </c>
      <c r="G107" s="7" t="s">
        <v>124</v>
      </c>
      <c r="H107" s="5">
        <v>100</v>
      </c>
      <c r="I107" s="8">
        <v>101.7</v>
      </c>
      <c r="J107" s="8">
        <v>1.7</v>
      </c>
      <c r="K107" s="13" t="s">
        <v>276</v>
      </c>
    </row>
    <row r="108" spans="1:11" s="11" customFormat="1" ht="90.75" customHeight="1">
      <c r="A108" s="5" t="s">
        <v>129</v>
      </c>
      <c r="B108" s="5">
        <v>597</v>
      </c>
      <c r="C108" s="7" t="s">
        <v>41</v>
      </c>
      <c r="D108" s="5" t="s">
        <v>19</v>
      </c>
      <c r="E108" s="7" t="s">
        <v>20</v>
      </c>
      <c r="F108" s="7" t="s">
        <v>196</v>
      </c>
      <c r="G108" s="7" t="s">
        <v>124</v>
      </c>
      <c r="H108" s="5">
        <v>100</v>
      </c>
      <c r="I108" s="8">
        <v>97.8</v>
      </c>
      <c r="J108" s="8">
        <v>-2.2000000000000002</v>
      </c>
      <c r="K108" s="13" t="s">
        <v>277</v>
      </c>
    </row>
    <row r="109" spans="1:11" s="11" customFormat="1" ht="90.75" customHeight="1">
      <c r="A109" s="5" t="s">
        <v>136</v>
      </c>
      <c r="B109" s="5">
        <v>597</v>
      </c>
      <c r="C109" s="7" t="s">
        <v>41</v>
      </c>
      <c r="D109" s="5" t="s">
        <v>19</v>
      </c>
      <c r="E109" s="7" t="s">
        <v>20</v>
      </c>
      <c r="F109" s="7" t="s">
        <v>197</v>
      </c>
      <c r="G109" s="7" t="s">
        <v>124</v>
      </c>
      <c r="H109" s="5">
        <v>100</v>
      </c>
      <c r="I109" s="8">
        <v>98.9</v>
      </c>
      <c r="J109" s="8">
        <v>-1.1000000000000001</v>
      </c>
      <c r="K109" s="13" t="s">
        <v>278</v>
      </c>
    </row>
    <row r="110" spans="1:11" s="11" customFormat="1" ht="90.75" customHeight="1">
      <c r="A110" s="5" t="s">
        <v>142</v>
      </c>
      <c r="B110" s="5">
        <v>597</v>
      </c>
      <c r="C110" s="7" t="s">
        <v>41</v>
      </c>
      <c r="D110" s="5" t="s">
        <v>19</v>
      </c>
      <c r="E110" s="7" t="s">
        <v>20</v>
      </c>
      <c r="F110" s="7" t="s">
        <v>151</v>
      </c>
      <c r="G110" s="7" t="s">
        <v>124</v>
      </c>
      <c r="H110" s="5">
        <v>100</v>
      </c>
      <c r="I110" s="8">
        <v>101.1</v>
      </c>
      <c r="J110" s="8">
        <v>1.1000000000000001</v>
      </c>
      <c r="K110" s="13" t="s">
        <v>279</v>
      </c>
    </row>
    <row r="111" spans="1:11" s="11" customFormat="1" ht="90.75" customHeight="1">
      <c r="A111" s="5" t="s">
        <v>144</v>
      </c>
      <c r="B111" s="5">
        <v>597</v>
      </c>
      <c r="C111" s="7" t="s">
        <v>41</v>
      </c>
      <c r="D111" s="5" t="s">
        <v>19</v>
      </c>
      <c r="E111" s="7" t="s">
        <v>20</v>
      </c>
      <c r="F111" s="7" t="s">
        <v>199</v>
      </c>
      <c r="G111" s="7" t="s">
        <v>124</v>
      </c>
      <c r="H111" s="5">
        <v>100</v>
      </c>
      <c r="I111" s="8">
        <v>95.1</v>
      </c>
      <c r="J111" s="8">
        <v>-4.9000000000000004</v>
      </c>
      <c r="K111" s="13" t="s">
        <v>280</v>
      </c>
    </row>
    <row r="112" spans="1:11" s="11" customFormat="1" ht="90.75" customHeight="1">
      <c r="A112" s="5" t="s">
        <v>202</v>
      </c>
      <c r="B112" s="5">
        <v>597</v>
      </c>
      <c r="C112" s="7" t="s">
        <v>41</v>
      </c>
      <c r="D112" s="5" t="s">
        <v>19</v>
      </c>
      <c r="E112" s="7" t="s">
        <v>20</v>
      </c>
      <c r="F112" s="5" t="s">
        <v>206</v>
      </c>
      <c r="G112" s="7" t="s">
        <v>124</v>
      </c>
      <c r="H112" s="5">
        <v>100</v>
      </c>
      <c r="I112" s="8">
        <v>97.7</v>
      </c>
      <c r="J112" s="8">
        <v>-2.2999999999999998</v>
      </c>
      <c r="K112" s="13" t="s">
        <v>302</v>
      </c>
    </row>
    <row r="113" spans="1:11" s="11" customFormat="1" ht="90.75" customHeight="1">
      <c r="A113" s="5" t="s">
        <v>212</v>
      </c>
      <c r="B113" s="5">
        <v>597</v>
      </c>
      <c r="C113" s="7" t="s">
        <v>41</v>
      </c>
      <c r="D113" s="5" t="s">
        <v>19</v>
      </c>
      <c r="E113" s="7" t="s">
        <v>20</v>
      </c>
      <c r="F113" s="5" t="s">
        <v>211</v>
      </c>
      <c r="G113" s="7" t="s">
        <v>124</v>
      </c>
      <c r="H113" s="5">
        <v>100</v>
      </c>
      <c r="I113" s="8">
        <v>96.5</v>
      </c>
      <c r="J113" s="8">
        <v>-3.5</v>
      </c>
      <c r="K113" s="13" t="s">
        <v>281</v>
      </c>
    </row>
    <row r="114" spans="1:11" s="11" customFormat="1" ht="90.75" customHeight="1">
      <c r="A114" s="5" t="s">
        <v>242</v>
      </c>
      <c r="B114" s="5">
        <v>597</v>
      </c>
      <c r="C114" s="7" t="s">
        <v>41</v>
      </c>
      <c r="D114" s="5" t="s">
        <v>19</v>
      </c>
      <c r="E114" s="7" t="s">
        <v>20</v>
      </c>
      <c r="F114" s="5" t="s">
        <v>239</v>
      </c>
      <c r="G114" s="7" t="s">
        <v>124</v>
      </c>
      <c r="H114" s="5">
        <v>100</v>
      </c>
      <c r="I114" s="8">
        <v>95.6</v>
      </c>
      <c r="J114" s="8">
        <v>-4.4000000000000004</v>
      </c>
      <c r="K114" s="13" t="s">
        <v>294</v>
      </c>
    </row>
    <row r="115" spans="1:11" s="11" customFormat="1" ht="90.75" customHeight="1">
      <c r="A115" s="5" t="s">
        <v>301</v>
      </c>
      <c r="B115" s="5">
        <v>597</v>
      </c>
      <c r="C115" s="7" t="s">
        <v>41</v>
      </c>
      <c r="D115" s="5" t="s">
        <v>19</v>
      </c>
      <c r="E115" s="7" t="s">
        <v>20</v>
      </c>
      <c r="F115" s="5" t="s">
        <v>297</v>
      </c>
      <c r="G115" s="7" t="s">
        <v>124</v>
      </c>
      <c r="H115" s="5">
        <v>100</v>
      </c>
      <c r="I115" s="8">
        <v>96</v>
      </c>
      <c r="J115" s="8">
        <v>-4</v>
      </c>
      <c r="K115" s="13" t="s">
        <v>303</v>
      </c>
    </row>
    <row r="116" spans="1:11" s="11" customFormat="1" ht="90.75" customHeight="1">
      <c r="A116" s="5" t="s">
        <v>316</v>
      </c>
      <c r="B116" s="5">
        <v>597</v>
      </c>
      <c r="C116" s="7" t="s">
        <v>41</v>
      </c>
      <c r="D116" s="5" t="s">
        <v>19</v>
      </c>
      <c r="E116" s="7" t="s">
        <v>20</v>
      </c>
      <c r="F116" s="5" t="s">
        <v>314</v>
      </c>
      <c r="G116" s="7" t="s">
        <v>124</v>
      </c>
      <c r="H116" s="5">
        <v>100</v>
      </c>
      <c r="I116" s="8">
        <v>110.3</v>
      </c>
      <c r="J116" s="8">
        <v>10.3</v>
      </c>
      <c r="K116" s="13" t="s">
        <v>317</v>
      </c>
    </row>
    <row r="117" spans="1:11" s="11" customFormat="1" ht="90.75" customHeight="1">
      <c r="A117" s="5" t="s">
        <v>322</v>
      </c>
      <c r="B117" s="5">
        <v>597</v>
      </c>
      <c r="C117" s="7" t="s">
        <v>41</v>
      </c>
      <c r="D117" s="5" t="s">
        <v>19</v>
      </c>
      <c r="E117" s="7" t="s">
        <v>20</v>
      </c>
      <c r="F117" s="5" t="s">
        <v>323</v>
      </c>
      <c r="G117" s="7" t="s">
        <v>124</v>
      </c>
      <c r="H117" s="5">
        <v>100</v>
      </c>
      <c r="I117" s="8">
        <v>99.4</v>
      </c>
      <c r="J117" s="8">
        <v>-0.6</v>
      </c>
      <c r="K117" s="13" t="s">
        <v>328</v>
      </c>
    </row>
    <row r="118" spans="1:11" s="11" customFormat="1" ht="90.75" customHeight="1">
      <c r="A118" s="5" t="s">
        <v>335</v>
      </c>
      <c r="B118" s="5">
        <v>597</v>
      </c>
      <c r="C118" s="7" t="s">
        <v>41</v>
      </c>
      <c r="D118" s="5" t="s">
        <v>19</v>
      </c>
      <c r="E118" s="7" t="s">
        <v>20</v>
      </c>
      <c r="F118" s="5" t="s">
        <v>336</v>
      </c>
      <c r="G118" s="7" t="s">
        <v>124</v>
      </c>
      <c r="H118" s="5">
        <v>100</v>
      </c>
      <c r="I118" s="8">
        <v>92.3</v>
      </c>
      <c r="J118" s="8">
        <v>-7.7</v>
      </c>
      <c r="K118" s="13" t="s">
        <v>339</v>
      </c>
    </row>
    <row r="119" spans="1:11" s="11" customFormat="1" ht="90.75" customHeight="1">
      <c r="A119" s="5" t="s">
        <v>359</v>
      </c>
      <c r="B119" s="5">
        <v>597</v>
      </c>
      <c r="C119" s="7" t="s">
        <v>41</v>
      </c>
      <c r="D119" s="5" t="s">
        <v>19</v>
      </c>
      <c r="E119" s="7" t="s">
        <v>20</v>
      </c>
      <c r="F119" s="5" t="s">
        <v>351</v>
      </c>
      <c r="G119" s="7" t="s">
        <v>124</v>
      </c>
      <c r="H119" s="5">
        <v>100</v>
      </c>
      <c r="I119" s="8">
        <v>100.6</v>
      </c>
      <c r="J119" s="8">
        <v>0.6</v>
      </c>
      <c r="K119" s="13" t="s">
        <v>352</v>
      </c>
    </row>
    <row r="120" spans="1:11" s="11" customFormat="1" ht="90.75" customHeight="1">
      <c r="A120" s="5" t="s">
        <v>365</v>
      </c>
      <c r="B120" s="5">
        <v>597</v>
      </c>
      <c r="C120" s="7" t="s">
        <v>41</v>
      </c>
      <c r="D120" s="5" t="s">
        <v>19</v>
      </c>
      <c r="E120" s="7" t="s">
        <v>20</v>
      </c>
      <c r="F120" s="5" t="s">
        <v>377</v>
      </c>
      <c r="G120" s="7" t="s">
        <v>124</v>
      </c>
      <c r="H120" s="5">
        <v>100</v>
      </c>
      <c r="I120" s="8">
        <v>105.4</v>
      </c>
      <c r="J120" s="8">
        <v>5.4</v>
      </c>
      <c r="K120" s="13" t="s">
        <v>366</v>
      </c>
    </row>
    <row r="121" spans="1:11" s="11" customFormat="1" ht="90.75" customHeight="1">
      <c r="A121" s="5" t="s">
        <v>378</v>
      </c>
      <c r="B121" s="5">
        <v>597</v>
      </c>
      <c r="C121" s="7" t="s">
        <v>41</v>
      </c>
      <c r="D121" s="5" t="s">
        <v>19</v>
      </c>
      <c r="E121" s="7" t="s">
        <v>20</v>
      </c>
      <c r="F121" s="5" t="s">
        <v>379</v>
      </c>
      <c r="G121" s="7" t="s">
        <v>124</v>
      </c>
      <c r="H121" s="5">
        <v>100</v>
      </c>
      <c r="I121" s="8">
        <v>102.3</v>
      </c>
      <c r="J121" s="8">
        <v>2.2999999999999998</v>
      </c>
      <c r="K121" s="13" t="s">
        <v>380</v>
      </c>
    </row>
    <row r="122" spans="1:11" s="11" customFormat="1" ht="90.75" customHeight="1">
      <c r="A122" s="5" t="s">
        <v>393</v>
      </c>
      <c r="B122" s="5">
        <v>597</v>
      </c>
      <c r="C122" s="7" t="s">
        <v>41</v>
      </c>
      <c r="D122" s="5" t="s">
        <v>19</v>
      </c>
      <c r="E122" s="7" t="s">
        <v>20</v>
      </c>
      <c r="F122" s="5" t="s">
        <v>394</v>
      </c>
      <c r="G122" s="7" t="s">
        <v>124</v>
      </c>
      <c r="H122" s="5">
        <v>100</v>
      </c>
      <c r="I122" s="8">
        <v>100.5</v>
      </c>
      <c r="J122" s="8">
        <v>0.5</v>
      </c>
      <c r="K122" s="13" t="s">
        <v>395</v>
      </c>
    </row>
    <row r="123" spans="1:11" s="11" customFormat="1" ht="90.75" customHeight="1">
      <c r="A123" s="5" t="s">
        <v>411</v>
      </c>
      <c r="B123" s="5">
        <v>597</v>
      </c>
      <c r="C123" s="7" t="s">
        <v>41</v>
      </c>
      <c r="D123" s="5" t="s">
        <v>19</v>
      </c>
      <c r="E123" s="7" t="s">
        <v>20</v>
      </c>
      <c r="F123" s="5" t="s">
        <v>414</v>
      </c>
      <c r="G123" s="7" t="s">
        <v>124</v>
      </c>
      <c r="H123" s="5">
        <v>100</v>
      </c>
      <c r="I123" s="8">
        <v>103.7</v>
      </c>
      <c r="J123" s="8">
        <v>3.7</v>
      </c>
      <c r="K123" s="13" t="s">
        <v>422</v>
      </c>
    </row>
    <row r="124" spans="1:11" s="11" customFormat="1" ht="90.75" customHeight="1">
      <c r="A124" s="5" t="s">
        <v>429</v>
      </c>
      <c r="B124" s="5">
        <v>597</v>
      </c>
      <c r="C124" s="7" t="s">
        <v>41</v>
      </c>
      <c r="D124" s="5" t="s">
        <v>19</v>
      </c>
      <c r="E124" s="7" t="s">
        <v>20</v>
      </c>
      <c r="F124" s="5" t="s">
        <v>427</v>
      </c>
      <c r="G124" s="7" t="s">
        <v>124</v>
      </c>
      <c r="H124" s="5">
        <v>100</v>
      </c>
      <c r="I124" s="8">
        <v>99.9</v>
      </c>
      <c r="J124" s="8">
        <v>-0.1</v>
      </c>
      <c r="K124" s="13" t="s">
        <v>430</v>
      </c>
    </row>
    <row r="125" spans="1:11" s="11" customFormat="1" ht="90.75" customHeight="1">
      <c r="A125" s="5" t="s">
        <v>437</v>
      </c>
      <c r="B125" s="5">
        <v>597</v>
      </c>
      <c r="C125" s="7" t="s">
        <v>41</v>
      </c>
      <c r="D125" s="5" t="s">
        <v>19</v>
      </c>
      <c r="E125" s="7" t="s">
        <v>20</v>
      </c>
      <c r="F125" s="5" t="s">
        <v>438</v>
      </c>
      <c r="G125" s="7" t="s">
        <v>124</v>
      </c>
      <c r="H125" s="5">
        <v>100</v>
      </c>
      <c r="I125" s="8">
        <v>99.5</v>
      </c>
      <c r="J125" s="8">
        <v>-0.5</v>
      </c>
      <c r="K125" s="13" t="s">
        <v>439</v>
      </c>
    </row>
    <row r="126" spans="1:11" s="11" customFormat="1" ht="90.75" customHeight="1">
      <c r="A126" s="5" t="s">
        <v>456</v>
      </c>
      <c r="B126" s="5">
        <v>597</v>
      </c>
      <c r="C126" s="7" t="s">
        <v>41</v>
      </c>
      <c r="D126" s="5" t="s">
        <v>19</v>
      </c>
      <c r="E126" s="7" t="s">
        <v>20</v>
      </c>
      <c r="F126" s="5" t="s">
        <v>449</v>
      </c>
      <c r="G126" s="7" t="s">
        <v>124</v>
      </c>
      <c r="H126" s="5">
        <v>100</v>
      </c>
      <c r="I126" s="8">
        <v>96.3</v>
      </c>
      <c r="J126" s="8">
        <v>-3.7</v>
      </c>
      <c r="K126" s="13" t="s">
        <v>452</v>
      </c>
    </row>
    <row r="127" spans="1:11" s="11" customFormat="1" ht="90.75" customHeight="1">
      <c r="A127" s="5" t="s">
        <v>467</v>
      </c>
      <c r="B127" s="5">
        <v>597</v>
      </c>
      <c r="C127" s="7" t="s">
        <v>41</v>
      </c>
      <c r="D127" s="5" t="s">
        <v>19</v>
      </c>
      <c r="E127" s="7" t="s">
        <v>20</v>
      </c>
      <c r="F127" s="5" t="s">
        <v>465</v>
      </c>
      <c r="G127" s="7" t="s">
        <v>124</v>
      </c>
      <c r="H127" s="5">
        <v>100</v>
      </c>
      <c r="I127" s="8">
        <v>93.6</v>
      </c>
      <c r="J127" s="8">
        <v>-6.4</v>
      </c>
      <c r="K127" s="13" t="s">
        <v>470</v>
      </c>
    </row>
    <row r="128" spans="1:11" s="11" customFormat="1" ht="90.75" customHeight="1">
      <c r="A128" s="5" t="s">
        <v>176</v>
      </c>
      <c r="B128" s="29">
        <v>597</v>
      </c>
      <c r="C128" s="25" t="s">
        <v>41</v>
      </c>
      <c r="D128" s="29" t="s">
        <v>19</v>
      </c>
      <c r="E128" s="29" t="s">
        <v>48</v>
      </c>
      <c r="F128" s="31" t="s">
        <v>199</v>
      </c>
      <c r="G128" s="29" t="s">
        <v>204</v>
      </c>
      <c r="H128" s="30">
        <v>1</v>
      </c>
      <c r="I128" s="24">
        <v>0.88600000000000001</v>
      </c>
      <c r="J128" s="24">
        <f t="shared" ref="J128:J132" si="0">H128-I128</f>
        <v>0.11399999999999999</v>
      </c>
      <c r="K128" s="25" t="s">
        <v>214</v>
      </c>
    </row>
    <row r="129" spans="1:11" s="11" customFormat="1" ht="80.25" customHeight="1">
      <c r="A129" s="5" t="s">
        <v>40</v>
      </c>
      <c r="B129" s="29">
        <v>597</v>
      </c>
      <c r="C129" s="25" t="s">
        <v>41</v>
      </c>
      <c r="D129" s="29" t="s">
        <v>19</v>
      </c>
      <c r="E129" s="29" t="s">
        <v>48</v>
      </c>
      <c r="F129" s="31" t="s">
        <v>206</v>
      </c>
      <c r="G129" s="29" t="s">
        <v>204</v>
      </c>
      <c r="H129" s="30">
        <v>1</v>
      </c>
      <c r="I129" s="24">
        <v>0.95899999999999996</v>
      </c>
      <c r="J129" s="24">
        <f t="shared" si="0"/>
        <v>4.1000000000000036E-2</v>
      </c>
      <c r="K129" s="25" t="s">
        <v>215</v>
      </c>
    </row>
    <row r="130" spans="1:11" s="11" customFormat="1" ht="90.75" customHeight="1">
      <c r="A130" s="5" t="s">
        <v>43</v>
      </c>
      <c r="B130" s="17">
        <v>597</v>
      </c>
      <c r="C130" s="21" t="s">
        <v>41</v>
      </c>
      <c r="D130" s="17" t="s">
        <v>19</v>
      </c>
      <c r="E130" s="17" t="s">
        <v>48</v>
      </c>
      <c r="F130" s="17" t="s">
        <v>209</v>
      </c>
      <c r="G130" s="17" t="s">
        <v>204</v>
      </c>
      <c r="H130" s="18">
        <v>1</v>
      </c>
      <c r="I130" s="27">
        <v>0.93700000000000006</v>
      </c>
      <c r="J130" s="27">
        <f t="shared" si="0"/>
        <v>6.2999999999999945E-2</v>
      </c>
      <c r="K130" s="21" t="s">
        <v>213</v>
      </c>
    </row>
    <row r="131" spans="1:11" s="11" customFormat="1" ht="90.75" customHeight="1">
      <c r="A131" s="5" t="s">
        <v>243</v>
      </c>
      <c r="B131" s="17">
        <v>597</v>
      </c>
      <c r="C131" s="21" t="s">
        <v>41</v>
      </c>
      <c r="D131" s="17" t="s">
        <v>19</v>
      </c>
      <c r="E131" s="17" t="s">
        <v>48</v>
      </c>
      <c r="F131" s="17" t="s">
        <v>239</v>
      </c>
      <c r="G131" s="17" t="s">
        <v>204</v>
      </c>
      <c r="H131" s="18">
        <v>1</v>
      </c>
      <c r="I131" s="27">
        <v>0.91169999999999995</v>
      </c>
      <c r="J131" s="27">
        <f t="shared" si="0"/>
        <v>8.8300000000000045E-2</v>
      </c>
      <c r="K131" s="21" t="s">
        <v>244</v>
      </c>
    </row>
    <row r="132" spans="1:11" s="11" customFormat="1" ht="90.75" customHeight="1">
      <c r="A132" s="5" t="s">
        <v>305</v>
      </c>
      <c r="B132" s="17">
        <v>597</v>
      </c>
      <c r="C132" s="21" t="s">
        <v>41</v>
      </c>
      <c r="D132" s="17" t="s">
        <v>19</v>
      </c>
      <c r="E132" s="17" t="s">
        <v>48</v>
      </c>
      <c r="F132" s="17" t="s">
        <v>297</v>
      </c>
      <c r="G132" s="17" t="s">
        <v>204</v>
      </c>
      <c r="H132" s="18">
        <v>1</v>
      </c>
      <c r="I132" s="27">
        <v>0.91220000000000001</v>
      </c>
      <c r="J132" s="27">
        <f t="shared" si="0"/>
        <v>8.7799999999999989E-2</v>
      </c>
      <c r="K132" s="21" t="s">
        <v>308</v>
      </c>
    </row>
    <row r="133" spans="1:11" s="11" customFormat="1" ht="90.75" customHeight="1">
      <c r="A133" s="5" t="s">
        <v>315</v>
      </c>
      <c r="B133" s="17">
        <v>597</v>
      </c>
      <c r="C133" s="21" t="s">
        <v>41</v>
      </c>
      <c r="D133" s="17" t="s">
        <v>19</v>
      </c>
      <c r="E133" s="29" t="s">
        <v>48</v>
      </c>
      <c r="F133" s="29" t="s">
        <v>314</v>
      </c>
      <c r="G133" s="29" t="s">
        <v>204</v>
      </c>
      <c r="H133" s="30">
        <v>1</v>
      </c>
      <c r="I133" s="24">
        <v>1.0984</v>
      </c>
      <c r="J133" s="24">
        <f t="shared" ref="J133:J139" si="1">H133-I133</f>
        <v>-9.8400000000000043E-2</v>
      </c>
      <c r="K133" s="25" t="s">
        <v>331</v>
      </c>
    </row>
    <row r="134" spans="1:11" s="11" customFormat="1" ht="90.75" customHeight="1">
      <c r="A134" s="5" t="s">
        <v>324</v>
      </c>
      <c r="B134" s="17">
        <v>597</v>
      </c>
      <c r="C134" s="21" t="s">
        <v>41</v>
      </c>
      <c r="D134" s="17" t="s">
        <v>19</v>
      </c>
      <c r="E134" s="17" t="s">
        <v>48</v>
      </c>
      <c r="F134" s="17" t="s">
        <v>329</v>
      </c>
      <c r="G134" s="17" t="s">
        <v>204</v>
      </c>
      <c r="H134" s="18">
        <v>1</v>
      </c>
      <c r="I134" s="33">
        <v>0.96989999999999998</v>
      </c>
      <c r="J134" s="33">
        <f t="shared" si="1"/>
        <v>3.0100000000000016E-2</v>
      </c>
      <c r="K134" s="34" t="s">
        <v>330</v>
      </c>
    </row>
    <row r="135" spans="1:11" s="11" customFormat="1" ht="90.75" customHeight="1">
      <c r="A135" s="5" t="s">
        <v>342</v>
      </c>
      <c r="B135" s="17">
        <v>597</v>
      </c>
      <c r="C135" s="21" t="s">
        <v>41</v>
      </c>
      <c r="D135" s="17" t="s">
        <v>19</v>
      </c>
      <c r="E135" s="17" t="s">
        <v>48</v>
      </c>
      <c r="F135" s="17" t="s">
        <v>340</v>
      </c>
      <c r="G135" s="17" t="s">
        <v>204</v>
      </c>
      <c r="H135" s="18">
        <v>1</v>
      </c>
      <c r="I135" s="33">
        <v>0.8982</v>
      </c>
      <c r="J135" s="33">
        <f t="shared" si="1"/>
        <v>0.1018</v>
      </c>
      <c r="K135" s="34" t="s">
        <v>341</v>
      </c>
    </row>
    <row r="136" spans="1:11" s="11" customFormat="1" ht="90.75" customHeight="1">
      <c r="A136" s="5" t="s">
        <v>355</v>
      </c>
      <c r="B136" s="17">
        <v>597</v>
      </c>
      <c r="C136" s="21" t="s">
        <v>41</v>
      </c>
      <c r="D136" s="17" t="s">
        <v>19</v>
      </c>
      <c r="E136" s="17" t="s">
        <v>48</v>
      </c>
      <c r="F136" s="17" t="s">
        <v>353</v>
      </c>
      <c r="G136" s="17" t="s">
        <v>204</v>
      </c>
      <c r="H136" s="18">
        <v>1</v>
      </c>
      <c r="I136" s="33">
        <v>1.0009999999999999</v>
      </c>
      <c r="J136" s="33">
        <f t="shared" si="1"/>
        <v>-9.9999999999988987E-4</v>
      </c>
      <c r="K136" s="34" t="s">
        <v>354</v>
      </c>
    </row>
    <row r="137" spans="1:11" s="11" customFormat="1" ht="90.75" customHeight="1">
      <c r="A137" s="5" t="s">
        <v>368</v>
      </c>
      <c r="B137" s="17">
        <v>597</v>
      </c>
      <c r="C137" s="25" t="s">
        <v>41</v>
      </c>
      <c r="D137" s="29" t="s">
        <v>19</v>
      </c>
      <c r="E137" s="29" t="s">
        <v>48</v>
      </c>
      <c r="F137" s="29" t="s">
        <v>369</v>
      </c>
      <c r="G137" s="29" t="s">
        <v>204</v>
      </c>
      <c r="H137" s="30">
        <v>1</v>
      </c>
      <c r="I137" s="35">
        <v>1</v>
      </c>
      <c r="J137" s="35">
        <f t="shared" si="1"/>
        <v>0</v>
      </c>
      <c r="K137" s="36" t="s">
        <v>370</v>
      </c>
    </row>
    <row r="138" spans="1:11" s="11" customFormat="1" ht="90.75" customHeight="1">
      <c r="A138" s="5" t="s">
        <v>401</v>
      </c>
      <c r="B138" s="17">
        <v>597</v>
      </c>
      <c r="C138" s="25" t="s">
        <v>41</v>
      </c>
      <c r="D138" s="29" t="s">
        <v>19</v>
      </c>
      <c r="E138" s="29" t="s">
        <v>48</v>
      </c>
      <c r="F138" s="29" t="s">
        <v>383</v>
      </c>
      <c r="G138" s="29" t="s">
        <v>204</v>
      </c>
      <c r="H138" s="30">
        <v>1</v>
      </c>
      <c r="I138" s="35">
        <v>1.0069999999999999</v>
      </c>
      <c r="J138" s="35">
        <f t="shared" si="1"/>
        <v>-6.9999999999998952E-3</v>
      </c>
      <c r="K138" s="36" t="s">
        <v>402</v>
      </c>
    </row>
    <row r="139" spans="1:11" s="11" customFormat="1" ht="90.75" customHeight="1">
      <c r="A139" s="5" t="s">
        <v>405</v>
      </c>
      <c r="B139" s="17">
        <v>597</v>
      </c>
      <c r="C139" s="25" t="s">
        <v>41</v>
      </c>
      <c r="D139" s="29" t="s">
        <v>19</v>
      </c>
      <c r="E139" s="29" t="s">
        <v>48</v>
      </c>
      <c r="F139" s="29" t="s">
        <v>403</v>
      </c>
      <c r="G139" s="29" t="s">
        <v>204</v>
      </c>
      <c r="H139" s="30">
        <v>1</v>
      </c>
      <c r="I139" s="35">
        <v>1.0049999999999999</v>
      </c>
      <c r="J139" s="35">
        <f t="shared" si="1"/>
        <v>-4.9999999999998934E-3</v>
      </c>
      <c r="K139" s="36" t="s">
        <v>404</v>
      </c>
    </row>
    <row r="140" spans="1:11" s="11" customFormat="1" ht="90.75" customHeight="1">
      <c r="A140" s="5" t="s">
        <v>412</v>
      </c>
      <c r="B140" s="17">
        <v>597</v>
      </c>
      <c r="C140" s="21" t="s">
        <v>41</v>
      </c>
      <c r="D140" s="17" t="s">
        <v>19</v>
      </c>
      <c r="E140" s="17" t="s">
        <v>48</v>
      </c>
      <c r="F140" s="17" t="s">
        <v>413</v>
      </c>
      <c r="G140" s="17" t="s">
        <v>204</v>
      </c>
      <c r="H140" s="18">
        <v>1</v>
      </c>
      <c r="I140" s="27">
        <v>1.0104</v>
      </c>
      <c r="J140" s="27">
        <f>I140-H140</f>
        <v>1.0399999999999965E-2</v>
      </c>
      <c r="K140" s="21" t="s">
        <v>416</v>
      </c>
    </row>
    <row r="141" spans="1:11" s="11" customFormat="1" ht="90.75" customHeight="1">
      <c r="A141" s="5" t="s">
        <v>432</v>
      </c>
      <c r="B141" s="17">
        <v>597</v>
      </c>
      <c r="C141" s="21" t="s">
        <v>41</v>
      </c>
      <c r="D141" s="17" t="s">
        <v>19</v>
      </c>
      <c r="E141" s="17" t="s">
        <v>48</v>
      </c>
      <c r="F141" s="17" t="s">
        <v>433</v>
      </c>
      <c r="G141" s="17" t="s">
        <v>204</v>
      </c>
      <c r="H141" s="18">
        <v>1</v>
      </c>
      <c r="I141" s="27">
        <v>0.95799999999999996</v>
      </c>
      <c r="J141" s="27">
        <f>H141-I141</f>
        <v>4.2000000000000037E-2</v>
      </c>
      <c r="K141" s="21" t="s">
        <v>434</v>
      </c>
    </row>
    <row r="142" spans="1:11" s="11" customFormat="1" ht="90.75" customHeight="1">
      <c r="A142" s="5" t="s">
        <v>444</v>
      </c>
      <c r="B142" s="17">
        <v>597</v>
      </c>
      <c r="C142" s="21" t="s">
        <v>41</v>
      </c>
      <c r="D142" s="17" t="s">
        <v>19</v>
      </c>
      <c r="E142" s="29" t="s">
        <v>48</v>
      </c>
      <c r="F142" s="29" t="s">
        <v>438</v>
      </c>
      <c r="G142" s="29" t="s">
        <v>417</v>
      </c>
      <c r="H142" s="30">
        <v>1</v>
      </c>
      <c r="I142" s="24">
        <v>0.92700000000000005</v>
      </c>
      <c r="J142" s="24">
        <f>H142-I142</f>
        <v>7.2999999999999954E-2</v>
      </c>
      <c r="K142" s="25" t="s">
        <v>445</v>
      </c>
    </row>
    <row r="143" spans="1:11" s="11" customFormat="1" ht="90.75" customHeight="1">
      <c r="A143" s="5" t="s">
        <v>459</v>
      </c>
      <c r="B143" s="42">
        <v>597</v>
      </c>
      <c r="C143" s="43" t="s">
        <v>41</v>
      </c>
      <c r="D143" s="42" t="s">
        <v>19</v>
      </c>
      <c r="E143" s="42" t="s">
        <v>48</v>
      </c>
      <c r="F143" s="42" t="s">
        <v>457</v>
      </c>
      <c r="G143" s="42" t="s">
        <v>417</v>
      </c>
      <c r="H143" s="44">
        <v>1</v>
      </c>
      <c r="I143" s="45">
        <v>0.89100000000000001</v>
      </c>
      <c r="J143" s="45">
        <v>0.10899999999999999</v>
      </c>
      <c r="K143" s="43" t="s">
        <v>458</v>
      </c>
    </row>
    <row r="144" spans="1:11" s="11" customFormat="1" ht="90.75" customHeight="1">
      <c r="A144" s="5" t="s">
        <v>474</v>
      </c>
      <c r="B144" s="42">
        <v>597</v>
      </c>
      <c r="C144" s="43" t="s">
        <v>41</v>
      </c>
      <c r="D144" s="42" t="s">
        <v>19</v>
      </c>
      <c r="E144" s="42" t="s">
        <v>48</v>
      </c>
      <c r="F144" s="42" t="s">
        <v>472</v>
      </c>
      <c r="G144" s="42" t="s">
        <v>417</v>
      </c>
      <c r="H144" s="44">
        <v>1</v>
      </c>
      <c r="I144" s="45">
        <v>0.89200000000000002</v>
      </c>
      <c r="J144" s="45">
        <f>H144-I144</f>
        <v>0.10799999999999998</v>
      </c>
      <c r="K144" s="43" t="s">
        <v>473</v>
      </c>
    </row>
    <row r="145" spans="1:11" s="11" customFormat="1" ht="45">
      <c r="A145" s="32" t="s">
        <v>177</v>
      </c>
      <c r="B145" s="5">
        <v>597</v>
      </c>
      <c r="C145" s="7" t="s">
        <v>47</v>
      </c>
      <c r="D145" s="5" t="s">
        <v>19</v>
      </c>
      <c r="E145" s="7" t="s">
        <v>48</v>
      </c>
      <c r="F145" s="5" t="s">
        <v>12</v>
      </c>
      <c r="G145" s="7" t="s">
        <v>49</v>
      </c>
      <c r="H145" s="5">
        <v>53</v>
      </c>
      <c r="I145" s="5">
        <v>56.1</v>
      </c>
      <c r="J145" s="5">
        <v>3.1</v>
      </c>
      <c r="K145" s="7"/>
    </row>
    <row r="146" spans="1:11" s="11" customFormat="1" ht="45">
      <c r="A146" s="9" t="s">
        <v>45</v>
      </c>
      <c r="B146" s="5">
        <v>597</v>
      </c>
      <c r="C146" s="7" t="s">
        <v>47</v>
      </c>
      <c r="D146" s="5" t="s">
        <v>19</v>
      </c>
      <c r="E146" s="7" t="s">
        <v>48</v>
      </c>
      <c r="F146" s="5" t="s">
        <v>23</v>
      </c>
      <c r="G146" s="7" t="s">
        <v>49</v>
      </c>
      <c r="H146" s="5">
        <v>59</v>
      </c>
      <c r="I146" s="5">
        <v>48.1</v>
      </c>
      <c r="J146" s="5">
        <v>-10.9</v>
      </c>
      <c r="K146" s="7" t="s">
        <v>24</v>
      </c>
    </row>
    <row r="147" spans="1:11" s="11" customFormat="1" ht="45">
      <c r="A147" s="9" t="s">
        <v>178</v>
      </c>
      <c r="B147" s="5">
        <v>597</v>
      </c>
      <c r="C147" s="7" t="s">
        <v>47</v>
      </c>
      <c r="D147" s="5" t="s">
        <v>19</v>
      </c>
      <c r="E147" s="7" t="s">
        <v>48</v>
      </c>
      <c r="F147" s="5" t="s">
        <v>26</v>
      </c>
      <c r="G147" s="7" t="s">
        <v>49</v>
      </c>
      <c r="H147" s="5">
        <v>59</v>
      </c>
      <c r="I147" s="5">
        <v>49.3</v>
      </c>
      <c r="J147" s="5">
        <v>-9.6999999999999993</v>
      </c>
      <c r="K147" s="7" t="s">
        <v>24</v>
      </c>
    </row>
    <row r="148" spans="1:11" s="11" customFormat="1" ht="48.75" customHeight="1">
      <c r="A148" s="9" t="s">
        <v>179</v>
      </c>
      <c r="B148" s="5">
        <v>597</v>
      </c>
      <c r="C148" s="7" t="s">
        <v>47</v>
      </c>
      <c r="D148" s="5" t="s">
        <v>19</v>
      </c>
      <c r="E148" s="7" t="s">
        <v>48</v>
      </c>
      <c r="F148" s="5" t="s">
        <v>14</v>
      </c>
      <c r="G148" s="7" t="s">
        <v>49</v>
      </c>
      <c r="H148" s="5">
        <v>59</v>
      </c>
      <c r="I148" s="5">
        <v>50</v>
      </c>
      <c r="J148" s="5">
        <v>-9</v>
      </c>
      <c r="K148" s="7" t="s">
        <v>53</v>
      </c>
    </row>
    <row r="149" spans="1:11" s="11" customFormat="1" ht="57" customHeight="1">
      <c r="A149" s="9" t="s">
        <v>180</v>
      </c>
      <c r="B149" s="5">
        <v>597</v>
      </c>
      <c r="C149" s="7" t="s">
        <v>47</v>
      </c>
      <c r="D149" s="5" t="s">
        <v>19</v>
      </c>
      <c r="E149" s="7" t="s">
        <v>48</v>
      </c>
      <c r="F149" s="5" t="s">
        <v>16</v>
      </c>
      <c r="G149" s="7" t="s">
        <v>49</v>
      </c>
      <c r="H149" s="5">
        <v>59</v>
      </c>
      <c r="I149" s="5">
        <v>59</v>
      </c>
      <c r="J149" s="5">
        <v>0</v>
      </c>
      <c r="K149" s="7" t="s">
        <v>54</v>
      </c>
    </row>
    <row r="150" spans="1:11" s="11" customFormat="1" ht="45">
      <c r="A150" s="9" t="s">
        <v>181</v>
      </c>
      <c r="B150" s="5">
        <v>597</v>
      </c>
      <c r="C150" s="7" t="s">
        <v>47</v>
      </c>
      <c r="D150" s="5" t="s">
        <v>19</v>
      </c>
      <c r="E150" s="7" t="s">
        <v>48</v>
      </c>
      <c r="F150" s="5" t="s">
        <v>31</v>
      </c>
      <c r="G150" s="7" t="s">
        <v>49</v>
      </c>
      <c r="H150" s="5">
        <v>56.1</v>
      </c>
      <c r="I150" s="5">
        <v>56.5</v>
      </c>
      <c r="J150" s="5">
        <v>0.4</v>
      </c>
      <c r="K150" s="7" t="s">
        <v>81</v>
      </c>
    </row>
    <row r="151" spans="1:11" s="11" customFormat="1" ht="45">
      <c r="A151" s="9" t="s">
        <v>182</v>
      </c>
      <c r="B151" s="5">
        <v>597</v>
      </c>
      <c r="C151" s="7" t="s">
        <v>47</v>
      </c>
      <c r="D151" s="5" t="s">
        <v>19</v>
      </c>
      <c r="E151" s="7" t="s">
        <v>48</v>
      </c>
      <c r="F151" s="5" t="s">
        <v>61</v>
      </c>
      <c r="G151" s="7" t="s">
        <v>73</v>
      </c>
      <c r="H151" s="5">
        <v>56.1</v>
      </c>
      <c r="I151" s="5">
        <v>58.8</v>
      </c>
      <c r="J151" s="5">
        <v>2.7</v>
      </c>
      <c r="K151" s="7" t="s">
        <v>75</v>
      </c>
    </row>
    <row r="152" spans="1:11" s="11" customFormat="1" ht="48" customHeight="1">
      <c r="A152" s="9" t="s">
        <v>183</v>
      </c>
      <c r="B152" s="5">
        <v>597</v>
      </c>
      <c r="C152" s="7" t="s">
        <v>47</v>
      </c>
      <c r="D152" s="5" t="s">
        <v>19</v>
      </c>
      <c r="E152" s="7" t="s">
        <v>48</v>
      </c>
      <c r="F152" s="5" t="s">
        <v>62</v>
      </c>
      <c r="G152" s="7" t="s">
        <v>73</v>
      </c>
      <c r="H152" s="5">
        <v>56.1</v>
      </c>
      <c r="I152" s="5">
        <v>57.5</v>
      </c>
      <c r="J152" s="5">
        <v>1.4</v>
      </c>
      <c r="K152" s="7" t="s">
        <v>76</v>
      </c>
    </row>
    <row r="153" spans="1:11" s="11" customFormat="1" ht="45.75" customHeight="1">
      <c r="A153" s="9" t="s">
        <v>184</v>
      </c>
      <c r="B153" s="5">
        <v>597</v>
      </c>
      <c r="C153" s="7" t="s">
        <v>47</v>
      </c>
      <c r="D153" s="5" t="s">
        <v>19</v>
      </c>
      <c r="E153" s="7" t="s">
        <v>48</v>
      </c>
      <c r="F153" s="17" t="s">
        <v>131</v>
      </c>
      <c r="G153" s="17" t="s">
        <v>49</v>
      </c>
      <c r="H153" s="18" t="s">
        <v>132</v>
      </c>
      <c r="I153" s="19">
        <v>1.024</v>
      </c>
      <c r="J153" s="20">
        <v>2.4</v>
      </c>
      <c r="K153" s="21" t="s">
        <v>282</v>
      </c>
    </row>
    <row r="154" spans="1:11" s="11" customFormat="1" ht="45.75" customHeight="1">
      <c r="A154" s="9" t="s">
        <v>185</v>
      </c>
      <c r="B154" s="5">
        <v>597</v>
      </c>
      <c r="C154" s="7" t="s">
        <v>47</v>
      </c>
      <c r="D154" s="5" t="s">
        <v>19</v>
      </c>
      <c r="E154" s="7" t="s">
        <v>48</v>
      </c>
      <c r="F154" s="17" t="s">
        <v>137</v>
      </c>
      <c r="G154" s="17" t="s">
        <v>49</v>
      </c>
      <c r="H154" s="18" t="s">
        <v>132</v>
      </c>
      <c r="I154" s="19">
        <v>1.018</v>
      </c>
      <c r="J154" s="20">
        <v>1.8</v>
      </c>
      <c r="K154" s="21" t="s">
        <v>283</v>
      </c>
    </row>
    <row r="155" spans="1:11" s="11" customFormat="1" ht="45.75" customHeight="1">
      <c r="A155" s="9" t="s">
        <v>186</v>
      </c>
      <c r="B155" s="5">
        <v>597</v>
      </c>
      <c r="C155" s="7" t="s">
        <v>47</v>
      </c>
      <c r="D155" s="5" t="s">
        <v>19</v>
      </c>
      <c r="E155" s="7" t="s">
        <v>48</v>
      </c>
      <c r="F155" s="17" t="s">
        <v>196</v>
      </c>
      <c r="G155" s="17" t="s">
        <v>49</v>
      </c>
      <c r="H155" s="18" t="s">
        <v>132</v>
      </c>
      <c r="I155" s="19">
        <v>0.96399999999999997</v>
      </c>
      <c r="J155" s="20">
        <v>-3.6</v>
      </c>
      <c r="K155" s="21" t="s">
        <v>284</v>
      </c>
    </row>
    <row r="156" spans="1:11" s="11" customFormat="1" ht="45.75" customHeight="1">
      <c r="A156" s="9" t="s">
        <v>187</v>
      </c>
      <c r="B156" s="5">
        <v>597</v>
      </c>
      <c r="C156" s="7" t="s">
        <v>47</v>
      </c>
      <c r="D156" s="5" t="s">
        <v>19</v>
      </c>
      <c r="E156" s="7" t="s">
        <v>48</v>
      </c>
      <c r="F156" s="17" t="s">
        <v>197</v>
      </c>
      <c r="G156" s="17" t="s">
        <v>49</v>
      </c>
      <c r="H156" s="18" t="s">
        <v>132</v>
      </c>
      <c r="I156" s="24">
        <v>0.9597</v>
      </c>
      <c r="J156" s="20">
        <v>-4</v>
      </c>
      <c r="K156" s="25" t="s">
        <v>145</v>
      </c>
    </row>
    <row r="157" spans="1:11" s="11" customFormat="1" ht="45.75" customHeight="1">
      <c r="A157" s="9" t="s">
        <v>188</v>
      </c>
      <c r="B157" s="5">
        <v>597</v>
      </c>
      <c r="C157" s="7" t="s">
        <v>47</v>
      </c>
      <c r="D157" s="5" t="s">
        <v>19</v>
      </c>
      <c r="E157" s="7" t="s">
        <v>48</v>
      </c>
      <c r="F157" s="17" t="s">
        <v>151</v>
      </c>
      <c r="G157" s="17" t="s">
        <v>49</v>
      </c>
      <c r="H157" s="18">
        <v>1</v>
      </c>
      <c r="I157" s="27">
        <v>1.0066999999999999</v>
      </c>
      <c r="J157" s="27">
        <v>7.0000000000000001E-3</v>
      </c>
      <c r="K157" s="21" t="s">
        <v>146</v>
      </c>
    </row>
    <row r="158" spans="1:11" s="11" customFormat="1" ht="45.75" customHeight="1">
      <c r="A158" s="9" t="s">
        <v>189</v>
      </c>
      <c r="B158" s="5">
        <v>597</v>
      </c>
      <c r="C158" s="7" t="s">
        <v>47</v>
      </c>
      <c r="D158" s="5" t="s">
        <v>19</v>
      </c>
      <c r="E158" s="7" t="s">
        <v>48</v>
      </c>
      <c r="F158" s="17" t="s">
        <v>198</v>
      </c>
      <c r="G158" s="17" t="s">
        <v>49</v>
      </c>
      <c r="H158" s="18">
        <v>1</v>
      </c>
      <c r="I158" s="27">
        <v>0.95299999999999996</v>
      </c>
      <c r="J158" s="20">
        <f>100-95.3</f>
        <v>4.7000000000000028</v>
      </c>
      <c r="K158" s="21" t="s">
        <v>285</v>
      </c>
    </row>
    <row r="159" spans="1:11" s="11" customFormat="1" ht="45.75" customHeight="1">
      <c r="A159" s="9" t="s">
        <v>190</v>
      </c>
      <c r="B159" s="17">
        <v>597</v>
      </c>
      <c r="C159" s="21" t="s">
        <v>47</v>
      </c>
      <c r="D159" s="17" t="s">
        <v>19</v>
      </c>
      <c r="E159" s="17" t="s">
        <v>48</v>
      </c>
      <c r="F159" s="17" t="s">
        <v>381</v>
      </c>
      <c r="G159" s="17" t="s">
        <v>204</v>
      </c>
      <c r="H159" s="18" t="s">
        <v>205</v>
      </c>
      <c r="I159" s="27">
        <v>0.93500000000000005</v>
      </c>
      <c r="J159" s="20">
        <f>100-93.5</f>
        <v>6.5</v>
      </c>
      <c r="K159" s="21" t="s">
        <v>286</v>
      </c>
    </row>
    <row r="160" spans="1:11" s="11" customFormat="1" ht="45.75" customHeight="1">
      <c r="A160" s="9" t="s">
        <v>191</v>
      </c>
      <c r="B160" s="17">
        <v>597</v>
      </c>
      <c r="C160" s="21" t="s">
        <v>47</v>
      </c>
      <c r="D160" s="17" t="s">
        <v>19</v>
      </c>
      <c r="E160" s="17" t="s">
        <v>48</v>
      </c>
      <c r="F160" s="17" t="s">
        <v>209</v>
      </c>
      <c r="G160" s="17" t="s">
        <v>204</v>
      </c>
      <c r="H160" s="18" t="s">
        <v>205</v>
      </c>
      <c r="I160" s="27">
        <v>0.94599999999999995</v>
      </c>
      <c r="J160" s="20">
        <f>100-94.6</f>
        <v>5.4000000000000057</v>
      </c>
      <c r="K160" s="21" t="s">
        <v>287</v>
      </c>
    </row>
    <row r="161" spans="1:11" s="11" customFormat="1" ht="45.75" customHeight="1">
      <c r="A161" s="17" t="s">
        <v>245</v>
      </c>
      <c r="B161" s="17">
        <v>597</v>
      </c>
      <c r="C161" s="21" t="s">
        <v>47</v>
      </c>
      <c r="D161" s="17" t="s">
        <v>19</v>
      </c>
      <c r="E161" s="17" t="s">
        <v>48</v>
      </c>
      <c r="F161" s="17" t="s">
        <v>239</v>
      </c>
      <c r="G161" s="17" t="s">
        <v>204</v>
      </c>
      <c r="H161" s="18" t="s">
        <v>205</v>
      </c>
      <c r="I161" s="27">
        <v>0.95520000000000005</v>
      </c>
      <c r="J161" s="20">
        <f>100-95.52</f>
        <v>4.480000000000004</v>
      </c>
      <c r="K161" s="21" t="s">
        <v>288</v>
      </c>
    </row>
    <row r="162" spans="1:11" s="11" customFormat="1" ht="45.75" customHeight="1">
      <c r="A162" s="17" t="s">
        <v>307</v>
      </c>
      <c r="B162" s="17">
        <v>597</v>
      </c>
      <c r="C162" s="21" t="s">
        <v>47</v>
      </c>
      <c r="D162" s="17" t="s">
        <v>19</v>
      </c>
      <c r="E162" s="17" t="s">
        <v>48</v>
      </c>
      <c r="F162" s="17" t="s">
        <v>297</v>
      </c>
      <c r="G162" s="17" t="s">
        <v>204</v>
      </c>
      <c r="H162" s="18" t="s">
        <v>205</v>
      </c>
      <c r="I162" s="27">
        <v>0.96399999999999997</v>
      </c>
      <c r="J162" s="20">
        <f>100-96.4</f>
        <v>3.5999999999999943</v>
      </c>
      <c r="K162" s="21" t="s">
        <v>306</v>
      </c>
    </row>
    <row r="163" spans="1:11" s="11" customFormat="1" ht="45.75" customHeight="1">
      <c r="A163" s="17" t="s">
        <v>344</v>
      </c>
      <c r="B163" s="17">
        <v>597</v>
      </c>
      <c r="C163" s="25" t="s">
        <v>47</v>
      </c>
      <c r="D163" s="29" t="s">
        <v>19</v>
      </c>
      <c r="E163" s="29" t="s">
        <v>48</v>
      </c>
      <c r="F163" s="29" t="s">
        <v>340</v>
      </c>
      <c r="G163" s="29" t="s">
        <v>204</v>
      </c>
      <c r="H163" s="30" t="s">
        <v>205</v>
      </c>
      <c r="I163" s="35">
        <v>0.97540000000000004</v>
      </c>
      <c r="J163" s="37">
        <f>100-97.54</f>
        <v>2.4599999999999937</v>
      </c>
      <c r="K163" s="36" t="s">
        <v>343</v>
      </c>
    </row>
    <row r="164" spans="1:11" s="11" customFormat="1" ht="45.75" customHeight="1">
      <c r="A164" s="17" t="s">
        <v>357</v>
      </c>
      <c r="B164" s="17">
        <v>597</v>
      </c>
      <c r="C164" s="21" t="s">
        <v>47</v>
      </c>
      <c r="D164" s="17" t="s">
        <v>19</v>
      </c>
      <c r="E164" s="17" t="s">
        <v>48</v>
      </c>
      <c r="F164" s="17" t="s">
        <v>353</v>
      </c>
      <c r="G164" s="17" t="s">
        <v>204</v>
      </c>
      <c r="H164" s="18" t="s">
        <v>205</v>
      </c>
      <c r="I164" s="33">
        <v>1.0109999999999999</v>
      </c>
      <c r="J164" s="38">
        <f>100-101.1</f>
        <v>-1.0999999999999943</v>
      </c>
      <c r="K164" s="34" t="s">
        <v>356</v>
      </c>
    </row>
    <row r="165" spans="1:11" s="11" customFormat="1" ht="45.75" customHeight="1">
      <c r="A165" s="17" t="s">
        <v>371</v>
      </c>
      <c r="B165" s="17">
        <v>597</v>
      </c>
      <c r="C165" s="25" t="s">
        <v>47</v>
      </c>
      <c r="D165" s="29" t="s">
        <v>19</v>
      </c>
      <c r="E165" s="29" t="s">
        <v>48</v>
      </c>
      <c r="F165" s="29" t="s">
        <v>369</v>
      </c>
      <c r="G165" s="29" t="s">
        <v>204</v>
      </c>
      <c r="H165" s="30" t="s">
        <v>205</v>
      </c>
      <c r="I165" s="35">
        <v>0.98399999999999999</v>
      </c>
      <c r="J165" s="35">
        <f t="shared" ref="J165:J170" si="2">100%-I165</f>
        <v>1.6000000000000014E-2</v>
      </c>
      <c r="K165" s="36" t="s">
        <v>372</v>
      </c>
    </row>
    <row r="166" spans="1:11" s="11" customFormat="1" ht="45.75" customHeight="1">
      <c r="A166" s="17" t="s">
        <v>382</v>
      </c>
      <c r="B166" s="17">
        <v>597</v>
      </c>
      <c r="C166" s="21" t="s">
        <v>47</v>
      </c>
      <c r="D166" s="17" t="s">
        <v>19</v>
      </c>
      <c r="E166" s="17" t="s">
        <v>48</v>
      </c>
      <c r="F166" s="17" t="s">
        <v>383</v>
      </c>
      <c r="G166" s="17" t="s">
        <v>204</v>
      </c>
      <c r="H166" s="18" t="s">
        <v>205</v>
      </c>
      <c r="I166" s="33">
        <v>1.018</v>
      </c>
      <c r="J166" s="33">
        <f t="shared" si="2"/>
        <v>-1.8000000000000016E-2</v>
      </c>
      <c r="K166" s="34" t="s">
        <v>385</v>
      </c>
    </row>
    <row r="167" spans="1:11" s="11" customFormat="1" ht="45.75" customHeight="1">
      <c r="A167" s="39" t="s">
        <v>400</v>
      </c>
      <c r="B167" s="17">
        <v>597</v>
      </c>
      <c r="C167" s="25" t="s">
        <v>47</v>
      </c>
      <c r="D167" s="29" t="s">
        <v>19</v>
      </c>
      <c r="E167" s="29" t="s">
        <v>48</v>
      </c>
      <c r="F167" s="29" t="s">
        <v>398</v>
      </c>
      <c r="G167" s="29" t="s">
        <v>204</v>
      </c>
      <c r="H167" s="30" t="s">
        <v>205</v>
      </c>
      <c r="I167" s="35">
        <v>1.0309999999999999</v>
      </c>
      <c r="J167" s="35">
        <f t="shared" si="2"/>
        <v>-3.0999999999999917E-2</v>
      </c>
      <c r="K167" s="36" t="s">
        <v>399</v>
      </c>
    </row>
    <row r="168" spans="1:11" s="11" customFormat="1" ht="45.75" customHeight="1">
      <c r="A168" s="39" t="s">
        <v>420</v>
      </c>
      <c r="B168" s="17">
        <v>597</v>
      </c>
      <c r="C168" s="21" t="s">
        <v>47</v>
      </c>
      <c r="D168" s="17" t="s">
        <v>19</v>
      </c>
      <c r="E168" s="17" t="s">
        <v>48</v>
      </c>
      <c r="F168" s="17" t="s">
        <v>415</v>
      </c>
      <c r="G168" s="17" t="s">
        <v>417</v>
      </c>
      <c r="H168" s="18" t="s">
        <v>418</v>
      </c>
      <c r="I168" s="33">
        <v>1.02</v>
      </c>
      <c r="J168" s="33">
        <f t="shared" si="2"/>
        <v>-2.0000000000000018E-2</v>
      </c>
      <c r="K168" s="34" t="s">
        <v>419</v>
      </c>
    </row>
    <row r="169" spans="1:11" s="11" customFormat="1" ht="45.75" customHeight="1">
      <c r="A169" s="39" t="s">
        <v>435</v>
      </c>
      <c r="B169" s="17">
        <v>597</v>
      </c>
      <c r="C169" s="21" t="s">
        <v>47</v>
      </c>
      <c r="D169" s="17" t="s">
        <v>19</v>
      </c>
      <c r="E169" s="17" t="s">
        <v>48</v>
      </c>
      <c r="F169" s="17" t="s">
        <v>427</v>
      </c>
      <c r="G169" s="17" t="s">
        <v>417</v>
      </c>
      <c r="H169" s="18" t="s">
        <v>418</v>
      </c>
      <c r="I169" s="33">
        <v>0.996</v>
      </c>
      <c r="J169" s="33">
        <f t="shared" si="2"/>
        <v>4.0000000000000036E-3</v>
      </c>
      <c r="K169" s="34" t="s">
        <v>436</v>
      </c>
    </row>
    <row r="170" spans="1:11" s="11" customFormat="1" ht="45.75" customHeight="1" thickBot="1">
      <c r="A170" s="39" t="s">
        <v>446</v>
      </c>
      <c r="B170" s="17">
        <v>597</v>
      </c>
      <c r="C170" s="21" t="s">
        <v>47</v>
      </c>
      <c r="D170" s="17" t="s">
        <v>19</v>
      </c>
      <c r="E170" s="17" t="s">
        <v>48</v>
      </c>
      <c r="F170" s="29" t="s">
        <v>438</v>
      </c>
      <c r="G170" s="29" t="s">
        <v>417</v>
      </c>
      <c r="H170" s="30" t="s">
        <v>418</v>
      </c>
      <c r="I170" s="35">
        <v>0.97699999999999998</v>
      </c>
      <c r="J170" s="35">
        <f t="shared" si="2"/>
        <v>2.300000000000002E-2</v>
      </c>
      <c r="K170" s="36" t="s">
        <v>447</v>
      </c>
    </row>
    <row r="171" spans="1:11" s="11" customFormat="1" ht="45.75" customHeight="1" thickBot="1">
      <c r="A171" s="39" t="s">
        <v>463</v>
      </c>
      <c r="B171" s="41">
        <v>597</v>
      </c>
      <c r="C171" s="46" t="s">
        <v>47</v>
      </c>
      <c r="D171" s="41" t="s">
        <v>19</v>
      </c>
      <c r="E171" s="41" t="s">
        <v>48</v>
      </c>
      <c r="F171" s="41" t="s">
        <v>457</v>
      </c>
      <c r="G171" s="41" t="s">
        <v>417</v>
      </c>
      <c r="H171" s="41" t="s">
        <v>418</v>
      </c>
      <c r="I171" s="41" t="s">
        <v>460</v>
      </c>
      <c r="J171" s="41" t="s">
        <v>461</v>
      </c>
      <c r="K171" s="46" t="s">
        <v>462</v>
      </c>
    </row>
    <row r="172" spans="1:11" s="11" customFormat="1" ht="45.75" customHeight="1">
      <c r="A172" s="39" t="s">
        <v>476</v>
      </c>
      <c r="B172" s="42">
        <v>597</v>
      </c>
      <c r="C172" s="43" t="s">
        <v>47</v>
      </c>
      <c r="D172" s="42" t="s">
        <v>19</v>
      </c>
      <c r="E172" s="42" t="s">
        <v>48</v>
      </c>
      <c r="F172" s="42" t="s">
        <v>472</v>
      </c>
      <c r="G172" s="42" t="s">
        <v>417</v>
      </c>
      <c r="H172" s="44" t="s">
        <v>418</v>
      </c>
      <c r="I172" s="35">
        <v>0.90500000000000003</v>
      </c>
      <c r="J172" s="35">
        <f>100%-I172</f>
        <v>9.4999999999999973E-2</v>
      </c>
      <c r="K172" s="36" t="s">
        <v>475</v>
      </c>
    </row>
    <row r="173" spans="1:11" s="11" customFormat="1" ht="42.75" customHeight="1">
      <c r="A173" s="9" t="s">
        <v>192</v>
      </c>
      <c r="B173" s="9">
        <v>599</v>
      </c>
      <c r="C173" s="10" t="s">
        <v>56</v>
      </c>
      <c r="D173" s="9" t="s">
        <v>19</v>
      </c>
      <c r="E173" s="10" t="s">
        <v>20</v>
      </c>
      <c r="F173" s="10" t="s">
        <v>12</v>
      </c>
      <c r="G173" s="10" t="s">
        <v>57</v>
      </c>
      <c r="H173" s="9">
        <v>47.7</v>
      </c>
      <c r="I173" s="9">
        <v>47.4</v>
      </c>
      <c r="J173" s="9">
        <v>-0.3</v>
      </c>
      <c r="K173" s="10"/>
    </row>
    <row r="174" spans="1:11" s="12" customFormat="1" ht="44.25" customHeight="1">
      <c r="A174" s="9" t="s">
        <v>46</v>
      </c>
      <c r="B174" s="9">
        <v>599</v>
      </c>
      <c r="C174" s="10" t="s">
        <v>56</v>
      </c>
      <c r="D174" s="9" t="s">
        <v>19</v>
      </c>
      <c r="E174" s="10" t="s">
        <v>20</v>
      </c>
      <c r="F174" s="10" t="s">
        <v>16</v>
      </c>
      <c r="G174" s="10" t="s">
        <v>57</v>
      </c>
      <c r="H174" s="9">
        <v>48</v>
      </c>
      <c r="I174" s="9">
        <v>72.3</v>
      </c>
      <c r="J174" s="9">
        <v>24.3</v>
      </c>
      <c r="K174" s="10" t="s">
        <v>58</v>
      </c>
    </row>
    <row r="175" spans="1:11" s="12" customFormat="1" ht="48" customHeight="1">
      <c r="A175" s="9" t="s">
        <v>50</v>
      </c>
      <c r="B175" s="9">
        <v>599</v>
      </c>
      <c r="C175" s="10" t="s">
        <v>56</v>
      </c>
      <c r="D175" s="9" t="s">
        <v>19</v>
      </c>
      <c r="E175" s="10" t="s">
        <v>20</v>
      </c>
      <c r="F175" s="10" t="s">
        <v>59</v>
      </c>
      <c r="G175" s="10" t="s">
        <v>57</v>
      </c>
      <c r="H175" s="9">
        <v>90</v>
      </c>
      <c r="I175" s="9">
        <v>90.15</v>
      </c>
      <c r="J175" s="9">
        <v>0.15</v>
      </c>
      <c r="K175" s="10"/>
    </row>
    <row r="176" spans="1:11" s="12" customFormat="1" ht="45.75" customHeight="1">
      <c r="A176" s="9" t="s">
        <v>51</v>
      </c>
      <c r="B176" s="9">
        <v>599</v>
      </c>
      <c r="C176" s="10" t="s">
        <v>56</v>
      </c>
      <c r="D176" s="9" t="s">
        <v>19</v>
      </c>
      <c r="E176" s="10" t="s">
        <v>20</v>
      </c>
      <c r="F176" s="10" t="s">
        <v>85</v>
      </c>
      <c r="G176" s="10" t="s">
        <v>57</v>
      </c>
      <c r="H176" s="9">
        <v>90</v>
      </c>
      <c r="I176" s="9">
        <v>95.66</v>
      </c>
      <c r="J176" s="9">
        <v>5.66</v>
      </c>
      <c r="K176" s="10"/>
    </row>
    <row r="177" spans="1:11" s="12" customFormat="1" ht="43.5" customHeight="1">
      <c r="A177" s="9" t="s">
        <v>52</v>
      </c>
      <c r="B177" s="9">
        <v>599</v>
      </c>
      <c r="C177" s="10" t="s">
        <v>56</v>
      </c>
      <c r="D177" s="9" t="s">
        <v>19</v>
      </c>
      <c r="E177" s="10" t="s">
        <v>20</v>
      </c>
      <c r="F177" s="10" t="s">
        <v>90</v>
      </c>
      <c r="G177" s="10" t="s">
        <v>57</v>
      </c>
      <c r="H177" s="9">
        <v>90</v>
      </c>
      <c r="I177" s="9">
        <v>95.66</v>
      </c>
      <c r="J177" s="9">
        <v>5.66</v>
      </c>
      <c r="K177" s="10"/>
    </row>
    <row r="178" spans="1:11" s="12" customFormat="1" ht="45" customHeight="1">
      <c r="A178" s="9" t="s">
        <v>216</v>
      </c>
      <c r="B178" s="9">
        <v>599</v>
      </c>
      <c r="C178" s="10" t="s">
        <v>56</v>
      </c>
      <c r="D178" s="9" t="s">
        <v>19</v>
      </c>
      <c r="E178" s="10" t="s">
        <v>20</v>
      </c>
      <c r="F178" s="10" t="s">
        <v>93</v>
      </c>
      <c r="G178" s="10" t="s">
        <v>57</v>
      </c>
      <c r="H178" s="9">
        <v>90</v>
      </c>
      <c r="I178" s="9">
        <v>95.66</v>
      </c>
      <c r="J178" s="9">
        <v>5.66</v>
      </c>
      <c r="K178" s="10"/>
    </row>
    <row r="179" spans="1:11" s="12" customFormat="1" ht="45" customHeight="1">
      <c r="A179" s="9" t="s">
        <v>217</v>
      </c>
      <c r="B179" s="9">
        <v>599</v>
      </c>
      <c r="C179" s="10" t="s">
        <v>56</v>
      </c>
      <c r="D179" s="9" t="s">
        <v>19</v>
      </c>
      <c r="E179" s="10" t="s">
        <v>20</v>
      </c>
      <c r="F179" s="10" t="s">
        <v>149</v>
      </c>
      <c r="G179" s="10" t="s">
        <v>57</v>
      </c>
      <c r="H179" s="5">
        <v>90</v>
      </c>
      <c r="I179" s="5">
        <v>90</v>
      </c>
      <c r="J179" s="5">
        <v>0</v>
      </c>
      <c r="K179" s="10"/>
    </row>
    <row r="180" spans="1:11" s="12" customFormat="1" ht="45" customHeight="1">
      <c r="A180" s="9" t="s">
        <v>218</v>
      </c>
      <c r="B180" s="9">
        <v>599</v>
      </c>
      <c r="C180" s="10" t="s">
        <v>56</v>
      </c>
      <c r="D180" s="9" t="s">
        <v>19</v>
      </c>
      <c r="E180" s="10" t="s">
        <v>20</v>
      </c>
      <c r="F180" s="10" t="s">
        <v>100</v>
      </c>
      <c r="G180" s="10" t="s">
        <v>57</v>
      </c>
      <c r="H180" s="5">
        <v>90</v>
      </c>
      <c r="I180" s="5">
        <v>87.46</v>
      </c>
      <c r="J180" s="5">
        <v>-2.54</v>
      </c>
      <c r="K180" s="10" t="s">
        <v>113</v>
      </c>
    </row>
    <row r="181" spans="1:11" s="12" customFormat="1" ht="42.75" customHeight="1">
      <c r="A181" s="9" t="s">
        <v>219</v>
      </c>
      <c r="B181" s="9">
        <v>599</v>
      </c>
      <c r="C181" s="10" t="s">
        <v>56</v>
      </c>
      <c r="D181" s="9" t="s">
        <v>19</v>
      </c>
      <c r="E181" s="10" t="s">
        <v>20</v>
      </c>
      <c r="F181" s="10" t="s">
        <v>105</v>
      </c>
      <c r="G181" s="10" t="s">
        <v>57</v>
      </c>
      <c r="H181" s="5">
        <v>90</v>
      </c>
      <c r="I181" s="5">
        <v>87.46</v>
      </c>
      <c r="J181" s="5">
        <v>-2.54</v>
      </c>
      <c r="K181" s="10" t="s">
        <v>113</v>
      </c>
    </row>
    <row r="182" spans="1:11" s="12" customFormat="1" ht="46.5" customHeight="1">
      <c r="A182" s="9" t="s">
        <v>220</v>
      </c>
      <c r="B182" s="9">
        <v>599</v>
      </c>
      <c r="C182" s="10" t="s">
        <v>56</v>
      </c>
      <c r="D182" s="9" t="s">
        <v>19</v>
      </c>
      <c r="E182" s="10" t="s">
        <v>20</v>
      </c>
      <c r="F182" s="10" t="s">
        <v>111</v>
      </c>
      <c r="G182" s="10" t="s">
        <v>57</v>
      </c>
      <c r="H182" s="5">
        <v>90</v>
      </c>
      <c r="I182" s="8">
        <v>88</v>
      </c>
      <c r="J182" s="8">
        <v>-2</v>
      </c>
      <c r="K182" s="10" t="s">
        <v>113</v>
      </c>
    </row>
    <row r="183" spans="1:11" s="12" customFormat="1" ht="46.5" customHeight="1">
      <c r="A183" s="9" t="s">
        <v>221</v>
      </c>
      <c r="B183" s="9">
        <v>599</v>
      </c>
      <c r="C183" s="10" t="s">
        <v>56</v>
      </c>
      <c r="D183" s="9" t="s">
        <v>19</v>
      </c>
      <c r="E183" s="10" t="s">
        <v>20</v>
      </c>
      <c r="F183" s="10" t="s">
        <v>150</v>
      </c>
      <c r="G183" s="10" t="s">
        <v>57</v>
      </c>
      <c r="H183" s="5">
        <v>90</v>
      </c>
      <c r="I183" s="8">
        <v>93</v>
      </c>
      <c r="J183" s="8">
        <v>3</v>
      </c>
      <c r="K183" s="10" t="s">
        <v>117</v>
      </c>
    </row>
    <row r="184" spans="1:11" s="12" customFormat="1" ht="45" customHeight="1">
      <c r="A184" s="9" t="s">
        <v>222</v>
      </c>
      <c r="B184" s="9">
        <v>599</v>
      </c>
      <c r="C184" s="10" t="s">
        <v>56</v>
      </c>
      <c r="D184" s="9" t="s">
        <v>19</v>
      </c>
      <c r="E184" s="10" t="s">
        <v>20</v>
      </c>
      <c r="F184" s="7" t="s">
        <v>193</v>
      </c>
      <c r="G184" s="7" t="s">
        <v>57</v>
      </c>
      <c r="H184" s="5">
        <v>90</v>
      </c>
      <c r="I184" s="8">
        <v>92</v>
      </c>
      <c r="J184" s="8">
        <v>2</v>
      </c>
      <c r="K184" s="7" t="s">
        <v>117</v>
      </c>
    </row>
    <row r="185" spans="1:11" s="12" customFormat="1" ht="48" customHeight="1">
      <c r="A185" s="9" t="s">
        <v>223</v>
      </c>
      <c r="B185" s="9">
        <v>599</v>
      </c>
      <c r="C185" s="10" t="s">
        <v>56</v>
      </c>
      <c r="D185" s="9" t="s">
        <v>19</v>
      </c>
      <c r="E185" s="10" t="s">
        <v>20</v>
      </c>
      <c r="F185" s="7" t="s">
        <v>194</v>
      </c>
      <c r="G185" s="7" t="s">
        <v>57</v>
      </c>
      <c r="H185" s="5">
        <v>90</v>
      </c>
      <c r="I185" s="8">
        <v>92</v>
      </c>
      <c r="J185" s="8">
        <v>2</v>
      </c>
      <c r="K185" s="7" t="s">
        <v>117</v>
      </c>
    </row>
    <row r="186" spans="1:11" s="12" customFormat="1" ht="45.75" customHeight="1">
      <c r="A186" s="9" t="s">
        <v>224</v>
      </c>
      <c r="B186" s="9">
        <v>599</v>
      </c>
      <c r="C186" s="10" t="s">
        <v>56</v>
      </c>
      <c r="D186" s="9" t="s">
        <v>19</v>
      </c>
      <c r="E186" s="10" t="s">
        <v>20</v>
      </c>
      <c r="F186" s="7" t="s">
        <v>195</v>
      </c>
      <c r="G186" s="7" t="s">
        <v>57</v>
      </c>
      <c r="H186" s="5">
        <v>90</v>
      </c>
      <c r="I186" s="8">
        <v>92</v>
      </c>
      <c r="J186" s="8">
        <v>2</v>
      </c>
      <c r="K186" s="7" t="s">
        <v>117</v>
      </c>
    </row>
    <row r="187" spans="1:11" s="12" customFormat="1" ht="48.75" customHeight="1">
      <c r="A187" s="9" t="s">
        <v>225</v>
      </c>
      <c r="B187" s="9">
        <v>599</v>
      </c>
      <c r="C187" s="10" t="s">
        <v>56</v>
      </c>
      <c r="D187" s="9" t="s">
        <v>19</v>
      </c>
      <c r="E187" s="10" t="s">
        <v>20</v>
      </c>
      <c r="F187" s="7" t="s">
        <v>131</v>
      </c>
      <c r="G187" s="7" t="s">
        <v>57</v>
      </c>
      <c r="H187" s="5">
        <v>90</v>
      </c>
      <c r="I187" s="8">
        <v>80</v>
      </c>
      <c r="J187" s="8">
        <v>-10</v>
      </c>
      <c r="K187" s="7" t="s">
        <v>130</v>
      </c>
    </row>
    <row r="188" spans="1:11" s="12" customFormat="1" ht="48.75" customHeight="1">
      <c r="A188" s="9" t="s">
        <v>226</v>
      </c>
      <c r="B188" s="9">
        <v>599</v>
      </c>
      <c r="C188" s="10" t="s">
        <v>56</v>
      </c>
      <c r="D188" s="9" t="s">
        <v>19</v>
      </c>
      <c r="E188" s="10" t="s">
        <v>20</v>
      </c>
      <c r="F188" s="7" t="s">
        <v>137</v>
      </c>
      <c r="G188" s="7" t="s">
        <v>57</v>
      </c>
      <c r="H188" s="5">
        <v>90</v>
      </c>
      <c r="I188" s="8">
        <v>82</v>
      </c>
      <c r="J188" s="8">
        <v>-8</v>
      </c>
      <c r="K188" s="7" t="s">
        <v>130</v>
      </c>
    </row>
    <row r="189" spans="1:11" s="12" customFormat="1" ht="48.75" customHeight="1">
      <c r="A189" s="9" t="s">
        <v>227</v>
      </c>
      <c r="B189" s="9">
        <v>599</v>
      </c>
      <c r="C189" s="10" t="s">
        <v>56</v>
      </c>
      <c r="D189" s="9" t="s">
        <v>19</v>
      </c>
      <c r="E189" s="10" t="s">
        <v>20</v>
      </c>
      <c r="F189" s="7" t="s">
        <v>196</v>
      </c>
      <c r="G189" s="7" t="s">
        <v>57</v>
      </c>
      <c r="H189" s="5">
        <v>90</v>
      </c>
      <c r="I189" s="8">
        <v>84</v>
      </c>
      <c r="J189" s="8">
        <v>-6</v>
      </c>
      <c r="K189" s="7" t="s">
        <v>143</v>
      </c>
    </row>
    <row r="190" spans="1:11" s="12" customFormat="1" ht="48.75" customHeight="1">
      <c r="A190" s="9" t="s">
        <v>228</v>
      </c>
      <c r="B190" s="9">
        <v>599</v>
      </c>
      <c r="C190" s="10" t="s">
        <v>56</v>
      </c>
      <c r="D190" s="9" t="s">
        <v>19</v>
      </c>
      <c r="E190" s="10" t="s">
        <v>20</v>
      </c>
      <c r="F190" s="7" t="s">
        <v>197</v>
      </c>
      <c r="G190" s="7" t="s">
        <v>57</v>
      </c>
      <c r="H190" s="5">
        <v>90</v>
      </c>
      <c r="I190" s="26">
        <v>94.98</v>
      </c>
      <c r="J190" s="26">
        <v>4.9800000000000004</v>
      </c>
      <c r="K190" s="7" t="s">
        <v>117</v>
      </c>
    </row>
    <row r="191" spans="1:11" s="12" customFormat="1" ht="48.75" customHeight="1">
      <c r="A191" s="9" t="s">
        <v>229</v>
      </c>
      <c r="B191" s="9">
        <v>599</v>
      </c>
      <c r="C191" s="10" t="s">
        <v>56</v>
      </c>
      <c r="D191" s="9" t="s">
        <v>19</v>
      </c>
      <c r="E191" s="10" t="s">
        <v>20</v>
      </c>
      <c r="F191" s="7" t="s">
        <v>151</v>
      </c>
      <c r="G191" s="7" t="s">
        <v>57</v>
      </c>
      <c r="H191" s="5">
        <v>90</v>
      </c>
      <c r="I191" s="26">
        <v>94.98</v>
      </c>
      <c r="J191" s="26">
        <v>4.9800000000000004</v>
      </c>
      <c r="K191" s="7" t="s">
        <v>117</v>
      </c>
    </row>
    <row r="192" spans="1:11" s="12" customFormat="1" ht="48.75" customHeight="1">
      <c r="A192" s="9" t="s">
        <v>230</v>
      </c>
      <c r="B192" s="9">
        <v>599</v>
      </c>
      <c r="C192" s="10" t="s">
        <v>56</v>
      </c>
      <c r="D192" s="9" t="s">
        <v>19</v>
      </c>
      <c r="E192" s="10" t="s">
        <v>20</v>
      </c>
      <c r="F192" s="7" t="s">
        <v>198</v>
      </c>
      <c r="G192" s="7" t="s">
        <v>57</v>
      </c>
      <c r="H192" s="5">
        <v>93</v>
      </c>
      <c r="I192" s="26">
        <v>93.1</v>
      </c>
      <c r="J192" s="26">
        <v>0.1</v>
      </c>
      <c r="K192" s="7" t="s">
        <v>117</v>
      </c>
    </row>
    <row r="193" spans="1:11" s="12" customFormat="1" ht="48.75" customHeight="1">
      <c r="A193" s="9" t="s">
        <v>231</v>
      </c>
      <c r="B193" s="9">
        <v>599</v>
      </c>
      <c r="C193" s="10" t="s">
        <v>56</v>
      </c>
      <c r="D193" s="9" t="s">
        <v>19</v>
      </c>
      <c r="E193" s="10" t="s">
        <v>20</v>
      </c>
      <c r="F193" s="5" t="s">
        <v>203</v>
      </c>
      <c r="G193" s="7" t="s">
        <v>57</v>
      </c>
      <c r="H193" s="5">
        <v>93</v>
      </c>
      <c r="I193" s="26">
        <v>84.35</v>
      </c>
      <c r="J193" s="26">
        <f t="shared" ref="J193:J199" si="3">I193-H193</f>
        <v>-8.6500000000000057</v>
      </c>
      <c r="K193" s="7" t="s">
        <v>207</v>
      </c>
    </row>
    <row r="194" spans="1:11" s="12" customFormat="1" ht="48.75" customHeight="1">
      <c r="A194" s="9" t="s">
        <v>232</v>
      </c>
      <c r="B194" s="9">
        <v>599</v>
      </c>
      <c r="C194" s="10" t="s">
        <v>56</v>
      </c>
      <c r="D194" s="9" t="s">
        <v>19</v>
      </c>
      <c r="E194" s="10" t="s">
        <v>20</v>
      </c>
      <c r="F194" s="5" t="s">
        <v>438</v>
      </c>
      <c r="G194" s="7" t="s">
        <v>57</v>
      </c>
      <c r="H194" s="5">
        <v>93</v>
      </c>
      <c r="I194" s="26">
        <v>84.35</v>
      </c>
      <c r="J194" s="26">
        <f t="shared" ref="J194" si="4">I194-H194</f>
        <v>-8.6500000000000057</v>
      </c>
      <c r="K194" s="7" t="s">
        <v>207</v>
      </c>
    </row>
    <row r="195" spans="1:11" s="12" customFormat="1" ht="48.75" customHeight="1">
      <c r="A195" s="9" t="s">
        <v>232</v>
      </c>
      <c r="B195" s="9">
        <v>599</v>
      </c>
      <c r="C195" s="10" t="s">
        <v>56</v>
      </c>
      <c r="D195" s="9" t="s">
        <v>19</v>
      </c>
      <c r="E195" s="10" t="s">
        <v>20</v>
      </c>
      <c r="F195" s="5" t="s">
        <v>211</v>
      </c>
      <c r="G195" s="7" t="s">
        <v>57</v>
      </c>
      <c r="H195" s="5">
        <v>93</v>
      </c>
      <c r="I195" s="26">
        <v>84.35</v>
      </c>
      <c r="J195" s="26">
        <f t="shared" si="3"/>
        <v>-8.6500000000000057</v>
      </c>
      <c r="K195" s="7" t="s">
        <v>207</v>
      </c>
    </row>
    <row r="196" spans="1:11" s="12" customFormat="1" ht="48.75" customHeight="1">
      <c r="A196" s="9" t="s">
        <v>246</v>
      </c>
      <c r="B196" s="9">
        <v>599</v>
      </c>
      <c r="C196" s="10" t="s">
        <v>56</v>
      </c>
      <c r="D196" s="9" t="s">
        <v>19</v>
      </c>
      <c r="E196" s="10" t="s">
        <v>20</v>
      </c>
      <c r="F196" s="5" t="s">
        <v>241</v>
      </c>
      <c r="G196" s="7" t="s">
        <v>57</v>
      </c>
      <c r="H196" s="5">
        <v>93</v>
      </c>
      <c r="I196" s="26">
        <v>84.35</v>
      </c>
      <c r="J196" s="26">
        <f t="shared" si="3"/>
        <v>-8.6500000000000057</v>
      </c>
      <c r="K196" s="7" t="s">
        <v>207</v>
      </c>
    </row>
    <row r="197" spans="1:11" s="12" customFormat="1" ht="48.75" customHeight="1">
      <c r="A197" s="9" t="s">
        <v>304</v>
      </c>
      <c r="B197" s="9">
        <v>599</v>
      </c>
      <c r="C197" s="10" t="s">
        <v>56</v>
      </c>
      <c r="D197" s="9" t="s">
        <v>19</v>
      </c>
      <c r="E197" s="10" t="s">
        <v>20</v>
      </c>
      <c r="F197" s="5" t="s">
        <v>299</v>
      </c>
      <c r="G197" s="7" t="s">
        <v>57</v>
      </c>
      <c r="H197" s="5">
        <v>93</v>
      </c>
      <c r="I197" s="26">
        <v>87.29</v>
      </c>
      <c r="J197" s="26">
        <f t="shared" si="3"/>
        <v>-5.7099999999999937</v>
      </c>
      <c r="K197" s="7" t="s">
        <v>207</v>
      </c>
    </row>
    <row r="198" spans="1:11" s="12" customFormat="1" ht="48.75" customHeight="1">
      <c r="A198" s="9" t="s">
        <v>318</v>
      </c>
      <c r="B198" s="9">
        <v>599</v>
      </c>
      <c r="C198" s="10" t="s">
        <v>56</v>
      </c>
      <c r="D198" s="9" t="s">
        <v>19</v>
      </c>
      <c r="E198" s="10" t="s">
        <v>20</v>
      </c>
      <c r="F198" s="5" t="s">
        <v>312</v>
      </c>
      <c r="G198" s="7" t="s">
        <v>57</v>
      </c>
      <c r="H198" s="5">
        <v>93</v>
      </c>
      <c r="I198" s="26">
        <v>87.29</v>
      </c>
      <c r="J198" s="26">
        <f t="shared" si="3"/>
        <v>-5.7099999999999937</v>
      </c>
      <c r="K198" s="7" t="s">
        <v>207</v>
      </c>
    </row>
    <row r="199" spans="1:11" s="12" customFormat="1" ht="48.75" customHeight="1">
      <c r="A199" s="9" t="s">
        <v>325</v>
      </c>
      <c r="B199" s="9">
        <v>599</v>
      </c>
      <c r="C199" s="10" t="s">
        <v>56</v>
      </c>
      <c r="D199" s="9" t="s">
        <v>19</v>
      </c>
      <c r="E199" s="10" t="s">
        <v>20</v>
      </c>
      <c r="F199" s="5" t="s">
        <v>323</v>
      </c>
      <c r="G199" s="7" t="s">
        <v>57</v>
      </c>
      <c r="H199" s="5">
        <v>93</v>
      </c>
      <c r="I199" s="26">
        <v>87.29</v>
      </c>
      <c r="J199" s="26">
        <f t="shared" si="3"/>
        <v>-5.7099999999999937</v>
      </c>
      <c r="K199" s="7" t="s">
        <v>207</v>
      </c>
    </row>
    <row r="200" spans="1:11" s="12" customFormat="1" ht="48.75" customHeight="1">
      <c r="A200" s="9" t="s">
        <v>337</v>
      </c>
      <c r="B200" s="9">
        <v>599</v>
      </c>
      <c r="C200" s="10" t="s">
        <v>56</v>
      </c>
      <c r="D200" s="9" t="s">
        <v>19</v>
      </c>
      <c r="E200" s="10" t="s">
        <v>20</v>
      </c>
      <c r="F200" s="5" t="s">
        <v>336</v>
      </c>
      <c r="G200" s="7" t="s">
        <v>57</v>
      </c>
      <c r="H200" s="5">
        <v>93</v>
      </c>
      <c r="I200" s="26">
        <v>87.29</v>
      </c>
      <c r="J200" s="26">
        <f t="shared" ref="J200" si="5">I200-H200</f>
        <v>-5.7099999999999937</v>
      </c>
      <c r="K200" s="7" t="s">
        <v>207</v>
      </c>
    </row>
    <row r="201" spans="1:11" s="12" customFormat="1" ht="48.75" customHeight="1">
      <c r="A201" s="9" t="s">
        <v>358</v>
      </c>
      <c r="B201" s="9">
        <v>599</v>
      </c>
      <c r="C201" s="10" t="s">
        <v>56</v>
      </c>
      <c r="D201" s="9" t="s">
        <v>19</v>
      </c>
      <c r="E201" s="10" t="s">
        <v>20</v>
      </c>
      <c r="F201" s="5" t="s">
        <v>351</v>
      </c>
      <c r="G201" s="7" t="s">
        <v>57</v>
      </c>
      <c r="H201" s="5">
        <v>93</v>
      </c>
      <c r="I201" s="26">
        <v>87.29</v>
      </c>
      <c r="J201" s="26">
        <f t="shared" ref="J201" si="6">I201-H201</f>
        <v>-5.7099999999999937</v>
      </c>
      <c r="K201" s="7" t="s">
        <v>207</v>
      </c>
    </row>
    <row r="202" spans="1:11" s="12" customFormat="1" ht="48.75" customHeight="1">
      <c r="A202" s="9" t="s">
        <v>367</v>
      </c>
      <c r="B202" s="9">
        <v>599</v>
      </c>
      <c r="C202" s="10" t="s">
        <v>56</v>
      </c>
      <c r="D202" s="9" t="s">
        <v>19</v>
      </c>
      <c r="E202" s="10" t="s">
        <v>20</v>
      </c>
      <c r="F202" s="5" t="s">
        <v>361</v>
      </c>
      <c r="G202" s="7" t="s">
        <v>57</v>
      </c>
      <c r="H202" s="5">
        <v>93</v>
      </c>
      <c r="I202" s="26">
        <v>87.29</v>
      </c>
      <c r="J202" s="26">
        <f t="shared" ref="J202" si="7">I202-H202</f>
        <v>-5.7099999999999937</v>
      </c>
      <c r="K202" s="7" t="s">
        <v>207</v>
      </c>
    </row>
    <row r="203" spans="1:11" s="12" customFormat="1" ht="48.75" customHeight="1">
      <c r="A203" s="9" t="s">
        <v>384</v>
      </c>
      <c r="B203" s="9">
        <v>599</v>
      </c>
      <c r="C203" s="10" t="s">
        <v>56</v>
      </c>
      <c r="D203" s="9" t="s">
        <v>19</v>
      </c>
      <c r="E203" s="10" t="s">
        <v>20</v>
      </c>
      <c r="F203" s="5" t="s">
        <v>374</v>
      </c>
      <c r="G203" s="7" t="s">
        <v>57</v>
      </c>
      <c r="H203" s="5">
        <v>93</v>
      </c>
      <c r="I203" s="26">
        <v>87.29</v>
      </c>
      <c r="J203" s="26">
        <f t="shared" ref="J203" si="8">I203-H203</f>
        <v>-5.7099999999999937</v>
      </c>
      <c r="K203" s="7" t="s">
        <v>207</v>
      </c>
    </row>
    <row r="204" spans="1:11" s="12" customFormat="1" ht="48.75" customHeight="1">
      <c r="A204" s="9" t="s">
        <v>396</v>
      </c>
      <c r="B204" s="9">
        <v>599</v>
      </c>
      <c r="C204" s="10" t="s">
        <v>56</v>
      </c>
      <c r="D204" s="9" t="s">
        <v>19</v>
      </c>
      <c r="E204" s="10" t="s">
        <v>20</v>
      </c>
      <c r="F204" s="5" t="s">
        <v>398</v>
      </c>
      <c r="G204" s="7" t="s">
        <v>57</v>
      </c>
      <c r="H204" s="5">
        <v>93</v>
      </c>
      <c r="I204" s="26">
        <v>80.75</v>
      </c>
      <c r="J204" s="26">
        <v>-12.25</v>
      </c>
      <c r="K204" s="7" t="s">
        <v>207</v>
      </c>
    </row>
    <row r="205" spans="1:11" s="12" customFormat="1" ht="48.75" customHeight="1">
      <c r="A205" s="9" t="s">
        <v>421</v>
      </c>
      <c r="B205" s="9">
        <v>599</v>
      </c>
      <c r="C205" s="10" t="s">
        <v>56</v>
      </c>
      <c r="D205" s="9" t="s">
        <v>19</v>
      </c>
      <c r="E205" s="10" t="s">
        <v>20</v>
      </c>
      <c r="F205" s="5" t="s">
        <v>415</v>
      </c>
      <c r="G205" s="7" t="s">
        <v>57</v>
      </c>
      <c r="H205" s="5">
        <v>93</v>
      </c>
      <c r="I205" s="26">
        <v>80.75</v>
      </c>
      <c r="J205" s="26">
        <v>-12.25</v>
      </c>
      <c r="K205" s="7" t="s">
        <v>207</v>
      </c>
    </row>
    <row r="206" spans="1:11" s="12" customFormat="1" ht="48.75" customHeight="1">
      <c r="A206" s="9" t="s">
        <v>431</v>
      </c>
      <c r="B206" s="9">
        <v>599</v>
      </c>
      <c r="C206" s="10" t="s">
        <v>56</v>
      </c>
      <c r="D206" s="9" t="s">
        <v>19</v>
      </c>
      <c r="E206" s="10" t="s">
        <v>20</v>
      </c>
      <c r="F206" s="5" t="s">
        <v>427</v>
      </c>
      <c r="G206" s="7" t="s">
        <v>57</v>
      </c>
      <c r="H206" s="5">
        <v>93</v>
      </c>
      <c r="I206" s="26">
        <v>89.29</v>
      </c>
      <c r="J206" s="26">
        <f t="shared" ref="J206" si="9">I206-H206</f>
        <v>-3.7099999999999937</v>
      </c>
      <c r="K206" s="7" t="s">
        <v>207</v>
      </c>
    </row>
    <row r="207" spans="1:11" s="12" customFormat="1" ht="48.75" customHeight="1">
      <c r="A207" s="9" t="s">
        <v>448</v>
      </c>
      <c r="B207" s="9">
        <v>599</v>
      </c>
      <c r="C207" s="10" t="s">
        <v>56</v>
      </c>
      <c r="D207" s="9" t="s">
        <v>19</v>
      </c>
      <c r="E207" s="10" t="s">
        <v>20</v>
      </c>
      <c r="F207" s="5" t="s">
        <v>438</v>
      </c>
      <c r="G207" s="7" t="s">
        <v>57</v>
      </c>
      <c r="H207" s="5">
        <v>93</v>
      </c>
      <c r="I207" s="26">
        <v>89.29</v>
      </c>
      <c r="J207" s="26">
        <f t="shared" ref="J207" si="10">I207-H207</f>
        <v>-3.7099999999999937</v>
      </c>
      <c r="K207" s="7" t="s">
        <v>207</v>
      </c>
    </row>
    <row r="208" spans="1:11" s="12" customFormat="1" ht="48.75" customHeight="1">
      <c r="A208" s="9" t="s">
        <v>450</v>
      </c>
      <c r="B208" s="9">
        <v>599</v>
      </c>
      <c r="C208" s="10" t="s">
        <v>56</v>
      </c>
      <c r="D208" s="9" t="s">
        <v>19</v>
      </c>
      <c r="E208" s="10" t="s">
        <v>20</v>
      </c>
      <c r="F208" s="5" t="s">
        <v>449</v>
      </c>
      <c r="G208" s="7" t="s">
        <v>57</v>
      </c>
      <c r="H208" s="5">
        <v>93</v>
      </c>
      <c r="I208" s="26">
        <v>89.29</v>
      </c>
      <c r="J208" s="26">
        <f t="shared" ref="J208" si="11">I208-H208</f>
        <v>-3.7099999999999937</v>
      </c>
      <c r="K208" s="7" t="s">
        <v>207</v>
      </c>
    </row>
    <row r="209" spans="1:11" s="12" customFormat="1" ht="48.75" customHeight="1">
      <c r="A209" s="9" t="s">
        <v>471</v>
      </c>
      <c r="B209" s="9">
        <v>599</v>
      </c>
      <c r="C209" s="10" t="s">
        <v>56</v>
      </c>
      <c r="D209" s="9" t="s">
        <v>19</v>
      </c>
      <c r="E209" s="10" t="s">
        <v>20</v>
      </c>
      <c r="F209" s="5" t="s">
        <v>465</v>
      </c>
      <c r="G209" s="7" t="s">
        <v>57</v>
      </c>
      <c r="H209" s="5">
        <v>93</v>
      </c>
      <c r="I209" s="26">
        <v>89.29</v>
      </c>
      <c r="J209" s="26">
        <f t="shared" ref="J209" si="12">I209-H209</f>
        <v>-3.7099999999999937</v>
      </c>
      <c r="K209" s="7" t="s">
        <v>207</v>
      </c>
    </row>
    <row r="210" spans="1:11" s="12" customFormat="1" ht="63.75" customHeight="1">
      <c r="A210" s="9" t="s">
        <v>233</v>
      </c>
      <c r="B210" s="9">
        <v>599</v>
      </c>
      <c r="C210" s="21" t="s">
        <v>55</v>
      </c>
      <c r="D210" s="17" t="s">
        <v>19</v>
      </c>
      <c r="E210" s="17" t="s">
        <v>48</v>
      </c>
      <c r="F210" s="7" t="s">
        <v>137</v>
      </c>
      <c r="G210" s="17" t="s">
        <v>74</v>
      </c>
      <c r="H210" s="17" t="s">
        <v>74</v>
      </c>
      <c r="I210" s="22" t="s">
        <v>133</v>
      </c>
      <c r="J210" s="22" t="s">
        <v>135</v>
      </c>
      <c r="K210" s="17" t="s">
        <v>134</v>
      </c>
    </row>
    <row r="211" spans="1:11" s="12" customFormat="1" ht="63.75" customHeight="1">
      <c r="A211" s="9" t="s">
        <v>234</v>
      </c>
      <c r="B211" s="9">
        <v>599</v>
      </c>
      <c r="C211" s="21" t="s">
        <v>55</v>
      </c>
      <c r="D211" s="17" t="s">
        <v>19</v>
      </c>
      <c r="E211" s="17" t="s">
        <v>48</v>
      </c>
      <c r="F211" s="7" t="s">
        <v>196</v>
      </c>
      <c r="G211" s="17" t="s">
        <v>74</v>
      </c>
      <c r="H211" s="17" t="s">
        <v>74</v>
      </c>
      <c r="I211" s="22" t="s">
        <v>133</v>
      </c>
      <c r="J211" s="22" t="s">
        <v>135</v>
      </c>
      <c r="K211" s="17" t="s">
        <v>134</v>
      </c>
    </row>
    <row r="212" spans="1:11" s="12" customFormat="1" ht="63.75" customHeight="1">
      <c r="A212" s="9" t="s">
        <v>235</v>
      </c>
      <c r="B212" s="9">
        <v>599</v>
      </c>
      <c r="C212" s="21" t="s">
        <v>55</v>
      </c>
      <c r="D212" s="17" t="s">
        <v>19</v>
      </c>
      <c r="E212" s="17" t="s">
        <v>48</v>
      </c>
      <c r="F212" s="7" t="s">
        <v>197</v>
      </c>
      <c r="G212" s="17" t="s">
        <v>74</v>
      </c>
      <c r="H212" s="17" t="s">
        <v>74</v>
      </c>
      <c r="I212" s="22" t="s">
        <v>133</v>
      </c>
      <c r="J212" s="22" t="s">
        <v>135</v>
      </c>
      <c r="K212" s="17" t="s">
        <v>134</v>
      </c>
    </row>
    <row r="213" spans="1:11" s="12" customFormat="1" ht="63.75" customHeight="1">
      <c r="A213" s="9" t="s">
        <v>236</v>
      </c>
      <c r="B213" s="9">
        <v>599</v>
      </c>
      <c r="C213" s="21" t="s">
        <v>55</v>
      </c>
      <c r="D213" s="17" t="s">
        <v>19</v>
      </c>
      <c r="E213" s="17" t="s">
        <v>48</v>
      </c>
      <c r="F213" s="7" t="s">
        <v>151</v>
      </c>
      <c r="G213" s="17" t="s">
        <v>74</v>
      </c>
      <c r="H213" s="17" t="s">
        <v>74</v>
      </c>
      <c r="I213" s="22" t="s">
        <v>133</v>
      </c>
      <c r="J213" s="22" t="s">
        <v>135</v>
      </c>
      <c r="K213" s="17" t="s">
        <v>134</v>
      </c>
    </row>
    <row r="214" spans="1:11" s="12" customFormat="1" ht="63.75" customHeight="1">
      <c r="A214" s="9" t="s">
        <v>237</v>
      </c>
      <c r="B214" s="9">
        <v>599</v>
      </c>
      <c r="C214" s="21" t="s">
        <v>55</v>
      </c>
      <c r="D214" s="17" t="s">
        <v>19</v>
      </c>
      <c r="E214" s="17" t="s">
        <v>48</v>
      </c>
      <c r="F214" s="7" t="s">
        <v>198</v>
      </c>
      <c r="G214" s="17" t="s">
        <v>147</v>
      </c>
      <c r="H214" s="17" t="s">
        <v>147</v>
      </c>
      <c r="I214" s="22" t="s">
        <v>134</v>
      </c>
      <c r="J214" s="28" t="s">
        <v>134</v>
      </c>
      <c r="K214" s="21" t="s">
        <v>148</v>
      </c>
    </row>
    <row r="215" spans="1:11" s="12" customFormat="1" ht="45">
      <c r="A215" s="40" t="s">
        <v>397</v>
      </c>
      <c r="B215" s="9">
        <v>599</v>
      </c>
      <c r="C215" s="21" t="s">
        <v>55</v>
      </c>
      <c r="D215" s="17" t="s">
        <v>19</v>
      </c>
      <c r="E215" s="17" t="s">
        <v>48</v>
      </c>
      <c r="F215" s="10" t="s">
        <v>388</v>
      </c>
      <c r="G215" s="17" t="s">
        <v>147</v>
      </c>
      <c r="H215" s="17" t="s">
        <v>147</v>
      </c>
      <c r="I215" s="9">
        <v>8.6999999999999993</v>
      </c>
      <c r="J215" s="9">
        <v>0.1</v>
      </c>
      <c r="K215" s="17" t="s">
        <v>134</v>
      </c>
    </row>
    <row r="216" spans="1:11" s="12" customFormat="1">
      <c r="C216" s="23"/>
      <c r="E216" s="23"/>
      <c r="F216" s="23"/>
      <c r="G216" s="23"/>
      <c r="K216" s="23"/>
    </row>
    <row r="217" spans="1:11" s="12" customFormat="1">
      <c r="C217" s="23"/>
      <c r="E217" s="23"/>
      <c r="F217" s="23"/>
      <c r="G217" s="23"/>
      <c r="K217" s="23"/>
    </row>
    <row r="218" spans="1:11" s="12" customFormat="1">
      <c r="C218" s="23"/>
      <c r="E218" s="23"/>
      <c r="F218" s="23"/>
      <c r="G218" s="23"/>
      <c r="K218" s="23"/>
    </row>
    <row r="219" spans="1:11" s="12" customFormat="1">
      <c r="C219" s="23"/>
      <c r="E219" s="23"/>
      <c r="F219" s="23"/>
      <c r="G219" s="23"/>
      <c r="K219" s="23"/>
    </row>
    <row r="220" spans="1:11" s="12" customFormat="1">
      <c r="C220" s="23"/>
      <c r="E220" s="23"/>
      <c r="F220" s="23"/>
      <c r="G220" s="23"/>
      <c r="K220" s="23"/>
    </row>
    <row r="221" spans="1:11" s="12" customFormat="1">
      <c r="C221" s="23"/>
      <c r="E221" s="23"/>
      <c r="F221" s="23"/>
      <c r="G221" s="23"/>
      <c r="K221" s="23"/>
    </row>
    <row r="222" spans="1:11" s="12" customFormat="1">
      <c r="C222" s="23"/>
      <c r="E222" s="23"/>
      <c r="F222" s="23"/>
      <c r="G222" s="23"/>
      <c r="K222" s="23"/>
    </row>
    <row r="223" spans="1:11" s="12" customFormat="1">
      <c r="C223" s="23"/>
      <c r="E223" s="23"/>
      <c r="F223" s="23"/>
      <c r="G223" s="23"/>
      <c r="K223" s="23"/>
    </row>
    <row r="224" spans="1:11" s="12" customFormat="1">
      <c r="C224" s="23"/>
      <c r="E224" s="23"/>
      <c r="F224" s="23"/>
      <c r="G224" s="23"/>
      <c r="K224" s="23"/>
    </row>
    <row r="225" spans="3:11" s="12" customFormat="1">
      <c r="C225" s="23"/>
      <c r="E225" s="23"/>
      <c r="F225" s="23"/>
      <c r="G225" s="23"/>
      <c r="K225" s="23"/>
    </row>
    <row r="226" spans="3:11" s="12" customFormat="1">
      <c r="C226" s="23"/>
      <c r="E226" s="23"/>
      <c r="F226" s="23"/>
      <c r="G226" s="23"/>
      <c r="K226" s="23"/>
    </row>
    <row r="227" spans="3:11" s="12" customFormat="1">
      <c r="C227" s="23"/>
      <c r="E227" s="23"/>
      <c r="F227" s="23"/>
      <c r="G227" s="23"/>
      <c r="K227" s="23"/>
    </row>
    <row r="228" spans="3:11" s="12" customFormat="1">
      <c r="C228" s="23"/>
      <c r="E228" s="23"/>
      <c r="F228" s="23"/>
      <c r="G228" s="23"/>
      <c r="K228" s="23"/>
    </row>
    <row r="229" spans="3:11" s="12" customFormat="1">
      <c r="C229" s="23"/>
      <c r="E229" s="23"/>
      <c r="F229" s="23"/>
      <c r="G229" s="23"/>
      <c r="K229" s="23"/>
    </row>
    <row r="230" spans="3:11" s="12" customFormat="1">
      <c r="C230" s="23"/>
      <c r="E230" s="23"/>
      <c r="F230" s="23"/>
      <c r="G230" s="23"/>
      <c r="K230" s="23"/>
    </row>
    <row r="231" spans="3:11" s="12" customFormat="1">
      <c r="C231" s="23"/>
      <c r="E231" s="23"/>
      <c r="F231" s="23"/>
      <c r="G231" s="23"/>
      <c r="K231" s="23"/>
    </row>
    <row r="232" spans="3:11" s="12" customFormat="1">
      <c r="C232" s="23"/>
      <c r="E232" s="23"/>
      <c r="F232" s="23"/>
      <c r="G232" s="23"/>
      <c r="K232" s="23"/>
    </row>
    <row r="233" spans="3:11" s="12" customFormat="1">
      <c r="C233" s="23"/>
      <c r="E233" s="23"/>
      <c r="F233" s="23"/>
      <c r="G233" s="23"/>
      <c r="K233" s="23"/>
    </row>
    <row r="234" spans="3:11" s="12" customFormat="1">
      <c r="C234" s="23"/>
      <c r="E234" s="23"/>
      <c r="F234" s="23"/>
      <c r="G234" s="23"/>
      <c r="K234" s="23"/>
    </row>
    <row r="235" spans="3:11" s="12" customFormat="1">
      <c r="C235" s="23"/>
      <c r="E235" s="23"/>
      <c r="F235" s="23"/>
      <c r="G235" s="23"/>
      <c r="K235" s="23"/>
    </row>
    <row r="236" spans="3:11" s="12" customFormat="1">
      <c r="C236" s="23"/>
      <c r="E236" s="23"/>
      <c r="F236" s="23"/>
      <c r="G236" s="23"/>
      <c r="K236" s="23"/>
    </row>
    <row r="237" spans="3:11" s="12" customFormat="1">
      <c r="C237" s="23"/>
      <c r="E237" s="23"/>
      <c r="F237" s="23"/>
      <c r="G237" s="23"/>
      <c r="K237" s="23"/>
    </row>
    <row r="238" spans="3:11" s="12" customFormat="1">
      <c r="C238" s="23"/>
      <c r="E238" s="23"/>
      <c r="F238" s="23"/>
      <c r="G238" s="23"/>
      <c r="K238" s="23"/>
    </row>
    <row r="239" spans="3:11" s="12" customFormat="1">
      <c r="C239" s="23"/>
      <c r="E239" s="23"/>
      <c r="F239" s="23"/>
      <c r="G239" s="23"/>
      <c r="K239" s="23"/>
    </row>
    <row r="240" spans="3:11" s="12" customFormat="1">
      <c r="C240" s="23"/>
      <c r="E240" s="23"/>
      <c r="F240" s="23"/>
      <c r="G240" s="23"/>
      <c r="K240" s="23"/>
    </row>
    <row r="241" spans="3:11" s="12" customFormat="1">
      <c r="C241" s="23"/>
      <c r="E241" s="23"/>
      <c r="F241" s="23"/>
      <c r="G241" s="23"/>
      <c r="K241" s="23"/>
    </row>
    <row r="242" spans="3:11" s="12" customFormat="1">
      <c r="C242" s="23"/>
      <c r="E242" s="23"/>
      <c r="F242" s="23"/>
      <c r="G242" s="23"/>
      <c r="K242" s="23"/>
    </row>
    <row r="243" spans="3:11" s="12" customFormat="1">
      <c r="C243" s="23"/>
      <c r="E243" s="23"/>
      <c r="F243" s="23"/>
      <c r="G243" s="23"/>
      <c r="K243" s="23"/>
    </row>
    <row r="244" spans="3:11" s="12" customFormat="1">
      <c r="C244" s="23"/>
      <c r="E244" s="23"/>
      <c r="F244" s="23"/>
      <c r="G244" s="23"/>
      <c r="K244" s="23"/>
    </row>
    <row r="245" spans="3:11" s="12" customFormat="1">
      <c r="C245" s="23"/>
      <c r="E245" s="23"/>
      <c r="F245" s="23"/>
      <c r="G245" s="23"/>
      <c r="K245" s="23"/>
    </row>
    <row r="246" spans="3:11" s="12" customFormat="1">
      <c r="C246" s="23"/>
      <c r="E246" s="23"/>
      <c r="F246" s="23"/>
      <c r="G246" s="23"/>
      <c r="K246" s="23"/>
    </row>
    <row r="247" spans="3:11" s="12" customFormat="1">
      <c r="C247" s="23"/>
      <c r="E247" s="23"/>
      <c r="F247" s="23"/>
      <c r="G247" s="23"/>
      <c r="K247" s="23"/>
    </row>
    <row r="248" spans="3:11" s="12" customFormat="1">
      <c r="C248" s="23"/>
      <c r="E248" s="23"/>
      <c r="F248" s="23"/>
      <c r="G248" s="23"/>
      <c r="K248" s="23"/>
    </row>
    <row r="249" spans="3:11" s="12" customFormat="1">
      <c r="C249" s="23"/>
      <c r="E249" s="23"/>
      <c r="F249" s="23"/>
      <c r="G249" s="23"/>
      <c r="K249" s="23"/>
    </row>
    <row r="250" spans="3:11" s="12" customFormat="1">
      <c r="C250" s="23"/>
      <c r="E250" s="23"/>
      <c r="F250" s="23"/>
      <c r="G250" s="23"/>
      <c r="K250" s="23"/>
    </row>
    <row r="251" spans="3:11" s="12" customFormat="1">
      <c r="C251" s="23"/>
      <c r="E251" s="23"/>
      <c r="F251" s="23"/>
      <c r="G251" s="23"/>
      <c r="K251" s="23"/>
    </row>
    <row r="252" spans="3:11" s="12" customFormat="1">
      <c r="C252" s="23"/>
      <c r="E252" s="23"/>
      <c r="F252" s="23"/>
      <c r="G252" s="23"/>
      <c r="K252" s="23"/>
    </row>
    <row r="253" spans="3:11" s="12" customFormat="1">
      <c r="C253" s="23"/>
      <c r="E253" s="23"/>
      <c r="F253" s="23"/>
      <c r="G253" s="23"/>
      <c r="K253" s="23"/>
    </row>
    <row r="254" spans="3:11" s="12" customFormat="1">
      <c r="C254" s="23"/>
      <c r="E254" s="23"/>
      <c r="F254" s="23"/>
      <c r="G254" s="23"/>
      <c r="K254" s="23"/>
    </row>
    <row r="255" spans="3:11" s="12" customFormat="1">
      <c r="C255" s="23"/>
      <c r="E255" s="23"/>
      <c r="F255" s="23"/>
      <c r="G255" s="23"/>
      <c r="K255" s="23"/>
    </row>
    <row r="256" spans="3:11" s="12" customFormat="1">
      <c r="C256" s="23"/>
      <c r="E256" s="23"/>
      <c r="F256" s="23"/>
      <c r="G256" s="23"/>
      <c r="K256" s="23"/>
    </row>
    <row r="257" spans="3:11" s="12" customFormat="1">
      <c r="C257" s="23"/>
      <c r="E257" s="23"/>
      <c r="F257" s="23"/>
      <c r="G257" s="23"/>
      <c r="K257" s="23"/>
    </row>
    <row r="258" spans="3:11" s="12" customFormat="1">
      <c r="C258" s="23"/>
      <c r="E258" s="23"/>
      <c r="F258" s="23"/>
      <c r="G258" s="23"/>
      <c r="K258" s="23"/>
    </row>
    <row r="259" spans="3:11" s="12" customFormat="1">
      <c r="C259" s="23"/>
      <c r="E259" s="23"/>
      <c r="F259" s="23"/>
      <c r="G259" s="23"/>
      <c r="K259" s="23"/>
    </row>
    <row r="260" spans="3:11" s="12" customFormat="1">
      <c r="C260" s="23"/>
      <c r="E260" s="23"/>
      <c r="F260" s="23"/>
      <c r="G260" s="23"/>
      <c r="K260" s="23"/>
    </row>
    <row r="261" spans="3:11" s="12" customFormat="1">
      <c r="C261" s="23"/>
      <c r="E261" s="23"/>
      <c r="F261" s="23"/>
      <c r="G261" s="23"/>
      <c r="K261" s="23"/>
    </row>
    <row r="262" spans="3:11" s="12" customFormat="1">
      <c r="C262" s="23"/>
      <c r="E262" s="23"/>
      <c r="F262" s="23"/>
      <c r="G262" s="23"/>
      <c r="K262" s="23"/>
    </row>
    <row r="263" spans="3:11" s="12" customFormat="1">
      <c r="C263" s="23"/>
      <c r="E263" s="23"/>
      <c r="F263" s="23"/>
      <c r="G263" s="23"/>
      <c r="K263" s="23"/>
    </row>
    <row r="264" spans="3:11" s="12" customFormat="1">
      <c r="C264" s="23"/>
      <c r="E264" s="23"/>
      <c r="F264" s="23"/>
      <c r="G264" s="23"/>
      <c r="K264" s="23"/>
    </row>
    <row r="265" spans="3:11" s="12" customFormat="1">
      <c r="C265" s="23"/>
      <c r="E265" s="23"/>
      <c r="F265" s="23"/>
      <c r="G265" s="23"/>
      <c r="K265" s="23"/>
    </row>
    <row r="266" spans="3:11" s="12" customFormat="1">
      <c r="C266" s="23"/>
      <c r="E266" s="23"/>
      <c r="F266" s="23"/>
      <c r="G266" s="23"/>
      <c r="K266" s="23"/>
    </row>
    <row r="267" spans="3:11" s="12" customFormat="1">
      <c r="C267" s="23"/>
      <c r="E267" s="23"/>
      <c r="F267" s="23"/>
      <c r="G267" s="23"/>
      <c r="K267" s="23"/>
    </row>
    <row r="268" spans="3:11" s="12" customFormat="1">
      <c r="C268" s="23"/>
      <c r="E268" s="23"/>
      <c r="F268" s="23"/>
      <c r="G268" s="23"/>
      <c r="K268" s="23"/>
    </row>
    <row r="269" spans="3:11" s="12" customFormat="1">
      <c r="C269" s="23"/>
      <c r="E269" s="23"/>
      <c r="F269" s="23"/>
      <c r="G269" s="23"/>
      <c r="K269" s="23"/>
    </row>
    <row r="270" spans="3:11" s="12" customFormat="1">
      <c r="C270" s="23"/>
      <c r="E270" s="23"/>
      <c r="F270" s="23"/>
      <c r="G270" s="23"/>
      <c r="K270" s="23"/>
    </row>
    <row r="271" spans="3:11" s="12" customFormat="1">
      <c r="C271" s="23"/>
      <c r="E271" s="23"/>
      <c r="F271" s="23"/>
      <c r="G271" s="23"/>
      <c r="K271" s="23"/>
    </row>
    <row r="272" spans="3:11" s="12" customFormat="1">
      <c r="C272" s="23"/>
      <c r="E272" s="23"/>
      <c r="F272" s="23"/>
      <c r="G272" s="23"/>
      <c r="K272" s="23"/>
    </row>
    <row r="273" spans="3:11" s="12" customFormat="1">
      <c r="C273" s="23"/>
      <c r="E273" s="23"/>
      <c r="F273" s="23"/>
      <c r="G273" s="23"/>
      <c r="K273" s="23"/>
    </row>
    <row r="274" spans="3:11" s="12" customFormat="1">
      <c r="C274" s="23"/>
      <c r="E274" s="23"/>
      <c r="F274" s="23"/>
      <c r="G274" s="23"/>
      <c r="K274" s="23"/>
    </row>
    <row r="275" spans="3:11" s="12" customFormat="1">
      <c r="C275" s="23"/>
      <c r="E275" s="23"/>
      <c r="F275" s="23"/>
      <c r="G275" s="23"/>
      <c r="K275" s="23"/>
    </row>
    <row r="276" spans="3:11" s="12" customFormat="1">
      <c r="C276" s="23"/>
      <c r="E276" s="23"/>
      <c r="F276" s="23"/>
      <c r="G276" s="23"/>
      <c r="K276" s="23"/>
    </row>
    <row r="277" spans="3:11" s="12" customFormat="1">
      <c r="C277" s="23"/>
      <c r="E277" s="23"/>
      <c r="F277" s="23"/>
      <c r="G277" s="23"/>
      <c r="K277" s="23"/>
    </row>
    <row r="278" spans="3:11" s="12" customFormat="1">
      <c r="C278" s="23"/>
      <c r="E278" s="23"/>
      <c r="F278" s="23"/>
      <c r="G278" s="23"/>
      <c r="K278" s="23"/>
    </row>
    <row r="279" spans="3:11" s="12" customFormat="1">
      <c r="C279" s="23"/>
      <c r="E279" s="23"/>
      <c r="F279" s="23"/>
      <c r="G279" s="23"/>
      <c r="K279" s="23"/>
    </row>
    <row r="280" spans="3:11" s="12" customFormat="1">
      <c r="C280" s="23"/>
      <c r="E280" s="23"/>
      <c r="F280" s="23"/>
      <c r="G280" s="23"/>
      <c r="K280" s="23"/>
    </row>
    <row r="281" spans="3:11" s="12" customFormat="1">
      <c r="C281" s="23"/>
      <c r="E281" s="23"/>
      <c r="F281" s="23"/>
      <c r="G281" s="23"/>
      <c r="K281" s="23"/>
    </row>
    <row r="282" spans="3:11" s="12" customFormat="1">
      <c r="C282" s="23"/>
      <c r="E282" s="23"/>
      <c r="F282" s="23"/>
      <c r="G282" s="23"/>
      <c r="K282" s="23"/>
    </row>
    <row r="283" spans="3:11" s="12" customFormat="1">
      <c r="C283" s="23"/>
      <c r="E283" s="23"/>
      <c r="F283" s="23"/>
      <c r="G283" s="23"/>
      <c r="K283" s="23"/>
    </row>
    <row r="284" spans="3:11" s="12" customFormat="1">
      <c r="C284" s="23"/>
      <c r="E284" s="23"/>
      <c r="F284" s="23"/>
      <c r="G284" s="23"/>
      <c r="K284" s="23"/>
    </row>
    <row r="285" spans="3:11" s="12" customFormat="1">
      <c r="C285" s="23"/>
      <c r="E285" s="23"/>
      <c r="F285" s="23"/>
      <c r="G285" s="23"/>
      <c r="K285" s="23"/>
    </row>
    <row r="286" spans="3:11" s="12" customFormat="1">
      <c r="C286" s="23"/>
      <c r="E286" s="23"/>
      <c r="F286" s="23"/>
      <c r="G286" s="23"/>
      <c r="K286" s="23"/>
    </row>
    <row r="287" spans="3:11" s="12" customFormat="1">
      <c r="C287" s="23"/>
      <c r="E287" s="23"/>
      <c r="F287" s="23"/>
      <c r="G287" s="23"/>
      <c r="K287" s="23"/>
    </row>
    <row r="288" spans="3:11" s="12" customFormat="1">
      <c r="C288" s="23"/>
      <c r="E288" s="23"/>
      <c r="F288" s="23"/>
      <c r="G288" s="23"/>
      <c r="K288" s="23"/>
    </row>
    <row r="289" spans="3:11" s="12" customFormat="1">
      <c r="C289" s="23"/>
      <c r="E289" s="23"/>
      <c r="F289" s="23"/>
      <c r="G289" s="23"/>
      <c r="K289" s="23"/>
    </row>
    <row r="290" spans="3:11" s="12" customFormat="1">
      <c r="C290" s="23"/>
      <c r="E290" s="23"/>
      <c r="F290" s="23"/>
      <c r="G290" s="23"/>
      <c r="K290" s="23"/>
    </row>
    <row r="291" spans="3:11" s="12" customFormat="1">
      <c r="C291" s="23"/>
      <c r="E291" s="23"/>
      <c r="F291" s="23"/>
      <c r="G291" s="23"/>
      <c r="K291" s="23"/>
    </row>
    <row r="292" spans="3:11" s="12" customFormat="1">
      <c r="C292" s="23"/>
      <c r="E292" s="23"/>
      <c r="F292" s="23"/>
      <c r="G292" s="23"/>
      <c r="K292" s="23"/>
    </row>
    <row r="293" spans="3:11" s="12" customFormat="1">
      <c r="C293" s="23"/>
      <c r="E293" s="23"/>
      <c r="F293" s="23"/>
      <c r="G293" s="23"/>
      <c r="K293" s="23"/>
    </row>
    <row r="294" spans="3:11" s="12" customFormat="1">
      <c r="C294" s="23"/>
      <c r="E294" s="23"/>
      <c r="F294" s="23"/>
      <c r="G294" s="23"/>
      <c r="K294" s="23"/>
    </row>
    <row r="295" spans="3:11" s="12" customFormat="1">
      <c r="C295" s="23"/>
      <c r="E295" s="23"/>
      <c r="F295" s="23"/>
      <c r="G295" s="23"/>
      <c r="K295" s="23"/>
    </row>
    <row r="296" spans="3:11" s="12" customFormat="1">
      <c r="C296" s="23"/>
      <c r="E296" s="23"/>
      <c r="F296" s="23"/>
      <c r="G296" s="23"/>
      <c r="K296" s="23"/>
    </row>
    <row r="297" spans="3:11" s="12" customFormat="1">
      <c r="C297" s="23"/>
      <c r="E297" s="23"/>
      <c r="F297" s="23"/>
      <c r="G297" s="23"/>
      <c r="K297" s="23"/>
    </row>
    <row r="298" spans="3:11" s="12" customFormat="1">
      <c r="C298" s="23"/>
      <c r="E298" s="23"/>
      <c r="F298" s="23"/>
      <c r="G298" s="23"/>
      <c r="K298" s="23"/>
    </row>
    <row r="299" spans="3:11" s="12" customFormat="1">
      <c r="C299" s="23"/>
      <c r="E299" s="23"/>
      <c r="F299" s="23"/>
      <c r="G299" s="23"/>
      <c r="K299" s="23"/>
    </row>
    <row r="300" spans="3:11" s="12" customFormat="1">
      <c r="C300" s="23"/>
      <c r="E300" s="23"/>
      <c r="F300" s="23"/>
      <c r="G300" s="23"/>
      <c r="K300" s="23"/>
    </row>
    <row r="301" spans="3:11" s="12" customFormat="1">
      <c r="C301" s="23"/>
      <c r="E301" s="23"/>
      <c r="F301" s="23"/>
      <c r="G301" s="23"/>
      <c r="K301" s="23"/>
    </row>
    <row r="302" spans="3:11" s="12" customFormat="1">
      <c r="C302" s="23"/>
      <c r="E302" s="23"/>
      <c r="F302" s="23"/>
      <c r="G302" s="23"/>
      <c r="K302" s="23"/>
    </row>
    <row r="303" spans="3:11" s="12" customFormat="1">
      <c r="C303" s="23"/>
      <c r="E303" s="23"/>
      <c r="F303" s="23"/>
      <c r="G303" s="23"/>
      <c r="K303" s="23"/>
    </row>
    <row r="304" spans="3:11" s="12" customFormat="1">
      <c r="C304" s="23"/>
      <c r="E304" s="23"/>
      <c r="F304" s="23"/>
      <c r="G304" s="23"/>
      <c r="K304" s="23"/>
    </row>
    <row r="305" spans="3:11" s="12" customFormat="1">
      <c r="C305" s="23"/>
      <c r="E305" s="23"/>
      <c r="F305" s="23"/>
      <c r="G305" s="23"/>
      <c r="K305" s="23"/>
    </row>
    <row r="306" spans="3:11" s="12" customFormat="1">
      <c r="C306" s="23"/>
      <c r="E306" s="23"/>
      <c r="F306" s="23"/>
      <c r="G306" s="23"/>
      <c r="K306" s="23"/>
    </row>
    <row r="307" spans="3:11" s="12" customFormat="1">
      <c r="C307" s="23"/>
      <c r="E307" s="23"/>
      <c r="F307" s="23"/>
      <c r="G307" s="23"/>
      <c r="K307" s="23"/>
    </row>
    <row r="308" spans="3:11" s="12" customFormat="1">
      <c r="C308" s="23"/>
      <c r="E308" s="23"/>
      <c r="F308" s="23"/>
      <c r="G308" s="23"/>
      <c r="K308" s="23"/>
    </row>
    <row r="309" spans="3:11" s="12" customFormat="1">
      <c r="C309" s="23"/>
      <c r="E309" s="23"/>
      <c r="F309" s="23"/>
      <c r="G309" s="23"/>
      <c r="K309" s="23"/>
    </row>
    <row r="310" spans="3:11" s="12" customFormat="1">
      <c r="C310" s="23"/>
      <c r="E310" s="23"/>
      <c r="F310" s="23"/>
      <c r="G310" s="23"/>
      <c r="K310" s="23"/>
    </row>
    <row r="311" spans="3:11" s="12" customFormat="1">
      <c r="C311" s="23"/>
      <c r="E311" s="23"/>
      <c r="F311" s="23"/>
      <c r="G311" s="23"/>
      <c r="K311" s="23"/>
    </row>
    <row r="312" spans="3:11" s="12" customFormat="1">
      <c r="C312" s="23"/>
      <c r="E312" s="23"/>
      <c r="F312" s="23"/>
      <c r="G312" s="23"/>
      <c r="K312" s="23"/>
    </row>
    <row r="313" spans="3:11" s="12" customFormat="1">
      <c r="C313" s="23"/>
      <c r="E313" s="23"/>
      <c r="F313" s="23"/>
      <c r="G313" s="23"/>
      <c r="K313" s="23"/>
    </row>
    <row r="314" spans="3:11" s="12" customFormat="1">
      <c r="C314" s="23"/>
      <c r="E314" s="23"/>
      <c r="F314" s="23"/>
      <c r="G314" s="23"/>
      <c r="K314" s="23"/>
    </row>
    <row r="315" spans="3:11" s="12" customFormat="1">
      <c r="C315" s="23"/>
      <c r="E315" s="23"/>
      <c r="F315" s="23"/>
      <c r="G315" s="23"/>
      <c r="K315" s="23"/>
    </row>
    <row r="316" spans="3:11" s="12" customFormat="1">
      <c r="C316" s="23"/>
      <c r="E316" s="23"/>
      <c r="F316" s="23"/>
      <c r="G316" s="23"/>
      <c r="K316" s="23"/>
    </row>
    <row r="317" spans="3:11" s="12" customFormat="1">
      <c r="C317" s="23"/>
      <c r="E317" s="23"/>
      <c r="F317" s="23"/>
      <c r="G317" s="23"/>
      <c r="K317" s="23"/>
    </row>
    <row r="318" spans="3:11" s="12" customFormat="1">
      <c r="C318" s="23"/>
      <c r="E318" s="23"/>
      <c r="F318" s="23"/>
      <c r="G318" s="23"/>
      <c r="K318" s="23"/>
    </row>
    <row r="319" spans="3:11" s="12" customFormat="1">
      <c r="C319" s="23"/>
      <c r="E319" s="23"/>
      <c r="F319" s="23"/>
      <c r="G319" s="23"/>
      <c r="K319" s="23"/>
    </row>
    <row r="320" spans="3:11" s="12" customFormat="1">
      <c r="C320" s="23"/>
      <c r="E320" s="23"/>
      <c r="F320" s="23"/>
      <c r="G320" s="23"/>
      <c r="K320" s="23"/>
    </row>
    <row r="321" spans="3:11" s="12" customFormat="1">
      <c r="C321" s="23"/>
      <c r="E321" s="23"/>
      <c r="F321" s="23"/>
      <c r="G321" s="23"/>
      <c r="K321" s="23"/>
    </row>
    <row r="322" spans="3:11" s="12" customFormat="1">
      <c r="C322" s="23"/>
      <c r="E322" s="23"/>
      <c r="F322" s="23"/>
      <c r="G322" s="23"/>
      <c r="K322" s="23"/>
    </row>
    <row r="323" spans="3:11" s="12" customFormat="1">
      <c r="C323" s="23"/>
      <c r="E323" s="23"/>
      <c r="F323" s="23"/>
      <c r="G323" s="23"/>
      <c r="K323" s="23"/>
    </row>
    <row r="324" spans="3:11" s="12" customFormat="1">
      <c r="C324" s="23"/>
      <c r="E324" s="23"/>
      <c r="F324" s="23"/>
      <c r="G324" s="23"/>
      <c r="K324" s="23"/>
    </row>
    <row r="325" spans="3:11" s="12" customFormat="1">
      <c r="C325" s="23"/>
      <c r="E325" s="23"/>
      <c r="F325" s="23"/>
      <c r="G325" s="23"/>
      <c r="K325" s="23"/>
    </row>
    <row r="326" spans="3:11" s="12" customFormat="1">
      <c r="C326" s="23"/>
      <c r="E326" s="23"/>
      <c r="F326" s="23"/>
      <c r="G326" s="23"/>
      <c r="K326" s="23"/>
    </row>
    <row r="327" spans="3:11" s="12" customFormat="1">
      <c r="C327" s="23"/>
      <c r="E327" s="23"/>
      <c r="F327" s="23"/>
      <c r="G327" s="23"/>
      <c r="K327" s="23"/>
    </row>
    <row r="328" spans="3:11" s="12" customFormat="1">
      <c r="C328" s="23"/>
      <c r="E328" s="23"/>
      <c r="F328" s="23"/>
      <c r="G328" s="23"/>
      <c r="K328" s="23"/>
    </row>
    <row r="329" spans="3:11" s="12" customFormat="1">
      <c r="C329" s="23"/>
      <c r="E329" s="23"/>
      <c r="F329" s="23"/>
      <c r="G329" s="23"/>
      <c r="K329" s="23"/>
    </row>
    <row r="330" spans="3:11" s="12" customFormat="1">
      <c r="C330" s="23"/>
      <c r="E330" s="23"/>
      <c r="F330" s="23"/>
      <c r="G330" s="23"/>
      <c r="K330" s="23"/>
    </row>
    <row r="331" spans="3:11" s="12" customFormat="1">
      <c r="C331" s="23"/>
      <c r="E331" s="23"/>
      <c r="F331" s="23"/>
      <c r="G331" s="23"/>
      <c r="K331" s="23"/>
    </row>
    <row r="332" spans="3:11" s="12" customFormat="1">
      <c r="C332" s="23"/>
      <c r="E332" s="23"/>
      <c r="F332" s="23"/>
      <c r="G332" s="23"/>
      <c r="K332" s="23"/>
    </row>
    <row r="333" spans="3:11" s="12" customFormat="1">
      <c r="C333" s="23"/>
      <c r="E333" s="23"/>
      <c r="F333" s="23"/>
      <c r="G333" s="23"/>
      <c r="K333" s="23"/>
    </row>
    <row r="334" spans="3:11" s="12" customFormat="1">
      <c r="C334" s="23"/>
      <c r="E334" s="23"/>
      <c r="F334" s="23"/>
      <c r="G334" s="23"/>
      <c r="K334" s="23"/>
    </row>
    <row r="335" spans="3:11" s="12" customFormat="1">
      <c r="C335" s="23"/>
      <c r="E335" s="23"/>
      <c r="F335" s="23"/>
      <c r="G335" s="23"/>
      <c r="K335" s="23"/>
    </row>
    <row r="336" spans="3:11" s="12" customFormat="1">
      <c r="C336" s="23"/>
      <c r="E336" s="23"/>
      <c r="F336" s="23"/>
      <c r="G336" s="23"/>
      <c r="K336" s="23"/>
    </row>
    <row r="337" spans="3:11" s="12" customFormat="1">
      <c r="C337" s="23"/>
      <c r="E337" s="23"/>
      <c r="F337" s="23"/>
      <c r="G337" s="23"/>
      <c r="K337" s="23"/>
    </row>
    <row r="338" spans="3:11" s="12" customFormat="1">
      <c r="C338" s="23"/>
      <c r="E338" s="23"/>
      <c r="F338" s="23"/>
      <c r="G338" s="23"/>
      <c r="K338" s="23"/>
    </row>
    <row r="339" spans="3:11" s="12" customFormat="1">
      <c r="C339" s="23"/>
      <c r="E339" s="23"/>
      <c r="F339" s="23"/>
      <c r="G339" s="23"/>
      <c r="K339" s="23"/>
    </row>
    <row r="340" spans="3:11" s="12" customFormat="1">
      <c r="C340" s="23"/>
      <c r="E340" s="23"/>
      <c r="F340" s="23"/>
      <c r="G340" s="23"/>
      <c r="K340" s="23"/>
    </row>
    <row r="341" spans="3:11" s="12" customFormat="1">
      <c r="C341" s="23"/>
      <c r="E341" s="23"/>
      <c r="F341" s="23"/>
      <c r="G341" s="23"/>
      <c r="K341" s="23"/>
    </row>
    <row r="342" spans="3:11" s="12" customFormat="1">
      <c r="C342" s="23"/>
      <c r="E342" s="23"/>
      <c r="F342" s="23"/>
      <c r="G342" s="23"/>
      <c r="K342" s="23"/>
    </row>
    <row r="343" spans="3:11" s="12" customFormat="1">
      <c r="C343" s="23"/>
      <c r="E343" s="23"/>
      <c r="F343" s="23"/>
      <c r="G343" s="23"/>
      <c r="K343" s="23"/>
    </row>
    <row r="344" spans="3:11" s="12" customFormat="1">
      <c r="C344" s="23"/>
      <c r="E344" s="23"/>
      <c r="F344" s="23"/>
      <c r="G344" s="23"/>
      <c r="K344" s="23"/>
    </row>
    <row r="345" spans="3:11" s="12" customFormat="1">
      <c r="C345" s="23"/>
      <c r="E345" s="23"/>
      <c r="F345" s="23"/>
      <c r="G345" s="23"/>
      <c r="K345" s="23"/>
    </row>
    <row r="346" spans="3:11" s="12" customFormat="1">
      <c r="C346" s="23"/>
      <c r="E346" s="23"/>
      <c r="F346" s="23"/>
      <c r="G346" s="23"/>
      <c r="K346" s="23"/>
    </row>
    <row r="347" spans="3:11" s="12" customFormat="1">
      <c r="C347" s="23"/>
      <c r="E347" s="23"/>
      <c r="F347" s="23"/>
      <c r="G347" s="23"/>
      <c r="K347" s="23"/>
    </row>
    <row r="348" spans="3:11" s="12" customFormat="1">
      <c r="C348" s="23"/>
      <c r="E348" s="23"/>
      <c r="F348" s="23"/>
      <c r="G348" s="23"/>
      <c r="K348" s="23"/>
    </row>
    <row r="349" spans="3:11" s="12" customFormat="1">
      <c r="C349" s="23"/>
      <c r="E349" s="23"/>
      <c r="F349" s="23"/>
      <c r="G349" s="23"/>
      <c r="K349" s="23"/>
    </row>
    <row r="350" spans="3:11" s="12" customFormat="1">
      <c r="C350" s="23"/>
      <c r="E350" s="23"/>
      <c r="F350" s="23"/>
      <c r="G350" s="23"/>
      <c r="K350" s="23"/>
    </row>
    <row r="351" spans="3:11" s="12" customFormat="1">
      <c r="C351" s="23"/>
      <c r="E351" s="23"/>
      <c r="F351" s="23"/>
      <c r="G351" s="23"/>
      <c r="K351" s="23"/>
    </row>
    <row r="352" spans="3:11" s="12" customFormat="1">
      <c r="C352" s="23"/>
      <c r="E352" s="23"/>
      <c r="F352" s="23"/>
      <c r="G352" s="23"/>
      <c r="K352" s="23"/>
    </row>
    <row r="353" spans="3:11" s="12" customFormat="1">
      <c r="C353" s="23"/>
      <c r="E353" s="23"/>
      <c r="F353" s="23"/>
      <c r="G353" s="23"/>
      <c r="K353" s="23"/>
    </row>
    <row r="354" spans="3:11" s="12" customFormat="1">
      <c r="C354" s="23"/>
      <c r="E354" s="23"/>
      <c r="F354" s="23"/>
      <c r="G354" s="23"/>
      <c r="K354" s="23"/>
    </row>
    <row r="355" spans="3:11" s="12" customFormat="1">
      <c r="C355" s="23"/>
      <c r="E355" s="23"/>
      <c r="F355" s="23"/>
      <c r="G355" s="23"/>
      <c r="K355" s="23"/>
    </row>
    <row r="356" spans="3:11" s="12" customFormat="1">
      <c r="C356" s="23"/>
      <c r="E356" s="23"/>
      <c r="F356" s="23"/>
      <c r="G356" s="23"/>
      <c r="K356" s="23"/>
    </row>
    <row r="357" spans="3:11" s="12" customFormat="1">
      <c r="C357" s="23"/>
      <c r="E357" s="23"/>
      <c r="F357" s="23"/>
      <c r="G357" s="23"/>
      <c r="K357" s="23"/>
    </row>
    <row r="358" spans="3:11" s="12" customFormat="1">
      <c r="C358" s="23"/>
      <c r="E358" s="23"/>
      <c r="F358" s="23"/>
      <c r="G358" s="23"/>
      <c r="K358" s="23"/>
    </row>
    <row r="359" spans="3:11" s="12" customFormat="1">
      <c r="C359" s="23"/>
      <c r="E359" s="23"/>
      <c r="F359" s="23"/>
      <c r="G359" s="23"/>
      <c r="K359" s="23"/>
    </row>
    <row r="360" spans="3:11" s="12" customFormat="1">
      <c r="C360" s="23"/>
      <c r="E360" s="23"/>
      <c r="F360" s="23"/>
      <c r="G360" s="23"/>
      <c r="K360" s="23"/>
    </row>
    <row r="361" spans="3:11" s="12" customFormat="1">
      <c r="C361" s="23"/>
      <c r="E361" s="23"/>
      <c r="F361" s="23"/>
      <c r="G361" s="23"/>
      <c r="K361" s="23"/>
    </row>
    <row r="362" spans="3:11" s="12" customFormat="1">
      <c r="C362" s="23"/>
      <c r="E362" s="23"/>
      <c r="F362" s="23"/>
      <c r="G362" s="23"/>
      <c r="K362" s="23"/>
    </row>
    <row r="363" spans="3:11" s="12" customFormat="1">
      <c r="C363" s="23"/>
      <c r="E363" s="23"/>
      <c r="F363" s="23"/>
      <c r="G363" s="23"/>
      <c r="K363" s="23"/>
    </row>
    <row r="364" spans="3:11" s="12" customFormat="1">
      <c r="C364" s="23"/>
      <c r="E364" s="23"/>
      <c r="F364" s="23"/>
      <c r="G364" s="23"/>
      <c r="K364" s="23"/>
    </row>
    <row r="365" spans="3:11" s="12" customFormat="1">
      <c r="C365" s="23"/>
      <c r="E365" s="23"/>
      <c r="F365" s="23"/>
      <c r="G365" s="23"/>
      <c r="K365" s="23"/>
    </row>
  </sheetData>
  <pageMargins left="0.39370078740157483" right="0.39370078740157483" top="0.78740157480314965" bottom="0.39370078740157483" header="0.31496062992125984" footer="0.31496062992125984"/>
  <pageSetup paperSize="9" scale="50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Барабаш Екатерина Николаевна</dc:creator>
  <cp:lastModifiedBy>kononenkoea</cp:lastModifiedBy>
  <cp:lastPrinted>2017-10-11T12:33:38Z</cp:lastPrinted>
  <dcterms:created xsi:type="dcterms:W3CDTF">2015-05-07T05:16:42Z</dcterms:created>
  <dcterms:modified xsi:type="dcterms:W3CDTF">2020-06-15T11:25:32Z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369512279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barabanovamg@cherepovetscity.ru</vt:lpwstr>
  </property>
  <property fmtid="{D5CDD505-2E9C-101B-9397-08002B2CF9AE}" pid="6" name="_AuthorEmailDisplayName">
    <vt:lpwstr>Барабанова Мария Геннадьевна</vt:lpwstr>
  </property>
  <property fmtid="{D5CDD505-2E9C-101B-9397-08002B2CF9AE}" pid="7" name="_PreviousAdHocReviewCycleID">
    <vt:i4>1137031394</vt:i4>
  </property>
  <property fmtid="{D5CDD505-2E9C-101B-9397-08002B2CF9AE}" pid="8" name="_ReviewingToolsShownOnce">
    <vt:lpwstr/>
  </property>
</Properties>
</file>