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прил. 5" sheetId="1" r:id="rId1"/>
  </sheets>
  <definedNames>
    <definedName name="_xlnm.Print_Area" localSheetId="0">'прил. 5'!$A$1:$K$27</definedName>
  </definedNames>
  <calcPr fullCalcOnLoad="1"/>
</workbook>
</file>

<file path=xl/sharedStrings.xml><?xml version="1.0" encoding="utf-8"?>
<sst xmlns="http://schemas.openxmlformats.org/spreadsheetml/2006/main" count="31" uniqueCount="26">
  <si>
    <t>Погашение кредитов, предоставленных кредитными организациями</t>
  </si>
  <si>
    <t xml:space="preserve">в том числе: полученных на пополнение остатков средств на счете городского бюджета </t>
  </si>
  <si>
    <t>Виды заимствований</t>
  </si>
  <si>
    <t>Программа</t>
  </si>
  <si>
    <t>Сумма (тыс. рублей)</t>
  </si>
  <si>
    <t>городской Думы</t>
  </si>
  <si>
    <t>к решению Череповецкой</t>
  </si>
  <si>
    <t>муниципальных внутренних заимствований на плановый период 2021 и 2022 годов</t>
  </si>
  <si>
    <t>Кредиты от кредитных организаций</t>
  </si>
  <si>
    <t xml:space="preserve">в том числе: на пополнение остатков средств на счете городского бюджета с предельным сроком погашения не позднее 25 ноября соответствующего финансового года </t>
  </si>
  <si>
    <t>Приложение 8</t>
  </si>
  <si>
    <t>Всего по программе</t>
  </si>
  <si>
    <t>Привлечение кредитов от кредитных организаций с предельным сроком погашения не позднее 31 декабря соответствующего финансового года</t>
  </si>
  <si>
    <t>от 19.12.2019 № 217</t>
  </si>
  <si>
    <t>Решение ЧГД от 19.12.2019 № 217 (2022 год)</t>
  </si>
  <si>
    <t>Решение ЧГД от 19.12.2019 № 217  
(2021 год)</t>
  </si>
  <si>
    <t>Изменения</t>
  </si>
  <si>
    <t>Бюджетные кредиты из других бюджетов бюджетной системы Российской Федерации</t>
  </si>
  <si>
    <t xml:space="preserve">Привлечение бюджетных кредитов из других бюджетов бюджетной системы Российской Федерации </t>
  </si>
  <si>
    <t>Погашение бюджетных кредитов, полученных из других бюджетов бюджетной системы Российской Федерации</t>
  </si>
  <si>
    <t>Приложение 5</t>
  </si>
  <si>
    <t>Решение ЧГД
от 25.02.2020 № 17 
(2021 год)</t>
  </si>
  <si>
    <t>Решение ЧГД
от 25.02.2020 № 17 
(2022 год)</t>
  </si>
  <si>
    <t>2021 год</t>
  </si>
  <si>
    <t>2022 год</t>
  </si>
  <si>
    <t>от 27.03.2020 № 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</si>
</sst>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justify" vertical="center" wrapText="1"/>
    </xf>
    <xf numFmtId="172" fontId="1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="80" zoomScaleSheetLayoutView="80" zoomScalePageLayoutView="0" workbookViewId="0" topLeftCell="A1">
      <selection activeCell="K4" sqref="K4"/>
    </sheetView>
  </sheetViews>
  <sheetFormatPr defaultColWidth="9.140625" defaultRowHeight="12.75"/>
  <cols>
    <col min="1" max="1" width="62.140625" style="2" customWidth="1"/>
    <col min="2" max="2" width="20.28125" style="2" hidden="1" customWidth="1"/>
    <col min="3" max="3" width="18.7109375" style="2" hidden="1" customWidth="1"/>
    <col min="4" max="4" width="22.421875" style="2" hidden="1" customWidth="1"/>
    <col min="5" max="5" width="14.8515625" style="2" hidden="1" customWidth="1"/>
    <col min="6" max="6" width="26.57421875" style="2" customWidth="1"/>
    <col min="7" max="7" width="22.28125" style="2" hidden="1" customWidth="1"/>
    <col min="8" max="8" width="21.00390625" style="2" hidden="1" customWidth="1"/>
    <col min="9" max="9" width="22.8515625" style="2" hidden="1" customWidth="1"/>
    <col min="10" max="10" width="16.28125" style="2" hidden="1" customWidth="1"/>
    <col min="11" max="11" width="28.8515625" style="2" customWidth="1"/>
    <col min="12" max="16384" width="9.140625" style="2" customWidth="1"/>
  </cols>
  <sheetData>
    <row r="1" spans="4:11" ht="16.5">
      <c r="D1" s="5"/>
      <c r="E1" s="5"/>
      <c r="F1" s="5"/>
      <c r="J1" s="5"/>
      <c r="K1" s="5" t="s">
        <v>20</v>
      </c>
    </row>
    <row r="2" spans="4:11" ht="16.5">
      <c r="D2" s="5"/>
      <c r="E2" s="5"/>
      <c r="F2" s="5"/>
      <c r="J2" s="5"/>
      <c r="K2" s="5" t="s">
        <v>6</v>
      </c>
    </row>
    <row r="3" spans="4:11" ht="16.5">
      <c r="D3" s="5"/>
      <c r="E3" s="5"/>
      <c r="F3" s="5"/>
      <c r="J3" s="5"/>
      <c r="K3" s="5" t="s">
        <v>5</v>
      </c>
    </row>
    <row r="4" spans="4:11" ht="16.5">
      <c r="D4" s="5"/>
      <c r="E4" s="5"/>
      <c r="F4" s="5"/>
      <c r="J4" s="5"/>
      <c r="K4" s="5" t="s">
        <v>25</v>
      </c>
    </row>
    <row r="7" spans="2:11" ht="16.5">
      <c r="B7" s="5"/>
      <c r="C7" s="5"/>
      <c r="D7" s="5"/>
      <c r="E7" s="5"/>
      <c r="F7" s="5"/>
      <c r="J7" s="5"/>
      <c r="K7" s="5" t="s">
        <v>10</v>
      </c>
    </row>
    <row r="8" spans="2:11" ht="16.5">
      <c r="B8" s="5"/>
      <c r="C8" s="5"/>
      <c r="D8" s="5"/>
      <c r="E8" s="5"/>
      <c r="F8" s="5"/>
      <c r="J8" s="5"/>
      <c r="K8" s="5" t="s">
        <v>6</v>
      </c>
    </row>
    <row r="9" spans="2:11" ht="16.5">
      <c r="B9" s="5"/>
      <c r="C9" s="5"/>
      <c r="D9" s="5"/>
      <c r="E9" s="5"/>
      <c r="F9" s="5"/>
      <c r="J9" s="5"/>
      <c r="K9" s="5" t="s">
        <v>5</v>
      </c>
    </row>
    <row r="10" spans="2:11" ht="16.5">
      <c r="B10" s="5"/>
      <c r="C10" s="5"/>
      <c r="D10" s="5"/>
      <c r="E10" s="5"/>
      <c r="F10" s="5"/>
      <c r="J10" s="5"/>
      <c r="K10" s="5" t="s">
        <v>13</v>
      </c>
    </row>
    <row r="13" spans="1:11" ht="16.5">
      <c r="A13" s="20" t="s">
        <v>3</v>
      </c>
      <c r="B13" s="21"/>
      <c r="C13" s="21"/>
      <c r="D13" s="21"/>
      <c r="E13" s="21"/>
      <c r="F13" s="21"/>
      <c r="G13" s="21"/>
      <c r="H13" s="22"/>
      <c r="I13" s="22"/>
      <c r="J13" s="22"/>
      <c r="K13" s="22"/>
    </row>
    <row r="14" spans="1:11" ht="16.5">
      <c r="A14" s="20" t="s">
        <v>7</v>
      </c>
      <c r="B14" s="21"/>
      <c r="C14" s="21"/>
      <c r="D14" s="21"/>
      <c r="E14" s="21"/>
      <c r="F14" s="21"/>
      <c r="G14" s="21"/>
      <c r="H14" s="22"/>
      <c r="I14" s="22"/>
      <c r="J14" s="22"/>
      <c r="K14" s="22"/>
    </row>
    <row r="15" ht="16.5">
      <c r="A15" s="1"/>
    </row>
    <row r="16" spans="2:7" ht="16.5">
      <c r="B16" s="15"/>
      <c r="C16" s="15"/>
      <c r="D16" s="15"/>
      <c r="E16" s="15"/>
      <c r="F16" s="15"/>
      <c r="G16" s="15"/>
    </row>
    <row r="17" spans="1:11" ht="18.75" customHeight="1">
      <c r="A17" s="13" t="s">
        <v>2</v>
      </c>
      <c r="B17" s="16" t="s">
        <v>4</v>
      </c>
      <c r="C17" s="17"/>
      <c r="D17" s="17"/>
      <c r="E17" s="17"/>
      <c r="F17" s="17"/>
      <c r="G17" s="17"/>
      <c r="H17" s="18"/>
      <c r="I17" s="18"/>
      <c r="J17" s="18"/>
      <c r="K17" s="19"/>
    </row>
    <row r="18" spans="1:11" ht="63.75" customHeight="1">
      <c r="A18" s="14"/>
      <c r="B18" s="4" t="s">
        <v>15</v>
      </c>
      <c r="C18" s="11" t="s">
        <v>16</v>
      </c>
      <c r="D18" s="4" t="s">
        <v>21</v>
      </c>
      <c r="E18" s="11" t="s">
        <v>16</v>
      </c>
      <c r="F18" s="11" t="s">
        <v>23</v>
      </c>
      <c r="G18" s="4" t="s">
        <v>14</v>
      </c>
      <c r="H18" s="11" t="s">
        <v>16</v>
      </c>
      <c r="I18" s="4" t="s">
        <v>22</v>
      </c>
      <c r="J18" s="11" t="s">
        <v>16</v>
      </c>
      <c r="K18" s="11" t="s">
        <v>24</v>
      </c>
    </row>
    <row r="19" spans="1:11" ht="30.75" customHeight="1">
      <c r="A19" s="7" t="s">
        <v>8</v>
      </c>
      <c r="B19" s="3">
        <f>SUM(B20:B21)</f>
        <v>344303.8000000003</v>
      </c>
      <c r="C19" s="3">
        <f>SUM(C20:C21)</f>
        <v>-10000</v>
      </c>
      <c r="D19" s="3">
        <f>B19+C19</f>
        <v>334303.8000000003</v>
      </c>
      <c r="E19" s="3">
        <f>SUM(E20:E21)</f>
        <v>-10000</v>
      </c>
      <c r="F19" s="3">
        <f>D19+E19</f>
        <v>324303.8000000003</v>
      </c>
      <c r="G19" s="3">
        <f>SUM(G20:G21)</f>
        <v>182150.69999999972</v>
      </c>
      <c r="H19" s="3">
        <f>SUM(H20:H21)</f>
        <v>0</v>
      </c>
      <c r="I19" s="12">
        <f>G19+H19</f>
        <v>182150.69999999972</v>
      </c>
      <c r="J19" s="3">
        <f>SUM(J20:J21)</f>
        <v>0</v>
      </c>
      <c r="K19" s="12">
        <f>I19+J19</f>
        <v>182150.69999999972</v>
      </c>
    </row>
    <row r="20" spans="1:11" ht="56.25" customHeight="1">
      <c r="A20" s="9" t="s">
        <v>12</v>
      </c>
      <c r="B20" s="6">
        <v>3409481.6</v>
      </c>
      <c r="C20" s="6">
        <v>-389466.3</v>
      </c>
      <c r="D20" s="3">
        <f aca="true" t="shared" si="0" ref="D20:D27">B20+C20</f>
        <v>3020015.3000000003</v>
      </c>
      <c r="E20" s="6">
        <v>-10000</v>
      </c>
      <c r="F20" s="3">
        <f aca="true" t="shared" si="1" ref="F20:F27">D20+E20</f>
        <v>3010015.3000000003</v>
      </c>
      <c r="G20" s="6">
        <v>3626852.3</v>
      </c>
      <c r="H20" s="6">
        <v>-389466.3</v>
      </c>
      <c r="I20" s="12">
        <f aca="true" t="shared" si="2" ref="I20:I27">G20+H20</f>
        <v>3237386</v>
      </c>
      <c r="J20" s="6">
        <v>-10000</v>
      </c>
      <c r="K20" s="12">
        <f aca="true" t="shared" si="3" ref="K20:K27">I20+J20</f>
        <v>3227386</v>
      </c>
    </row>
    <row r="21" spans="1:11" ht="41.25" customHeight="1">
      <c r="A21" s="8" t="s">
        <v>0</v>
      </c>
      <c r="B21" s="6">
        <v>-3065177.8</v>
      </c>
      <c r="C21" s="6">
        <v>379466.3</v>
      </c>
      <c r="D21" s="3">
        <f t="shared" si="0"/>
        <v>-2685711.5</v>
      </c>
      <c r="E21" s="6"/>
      <c r="F21" s="3">
        <f t="shared" si="1"/>
        <v>-2685711.5</v>
      </c>
      <c r="G21" s="6">
        <v>-3444701.6</v>
      </c>
      <c r="H21" s="6">
        <v>389466.3</v>
      </c>
      <c r="I21" s="12">
        <f t="shared" si="2"/>
        <v>-3055235.3000000003</v>
      </c>
      <c r="J21" s="6">
        <v>10000</v>
      </c>
      <c r="K21" s="12">
        <f t="shared" si="3"/>
        <v>-3045235.3000000003</v>
      </c>
    </row>
    <row r="22" spans="1:11" ht="39" customHeight="1">
      <c r="A22" s="8" t="s">
        <v>17</v>
      </c>
      <c r="B22" s="10">
        <f>SUM(B23,B25)</f>
        <v>0</v>
      </c>
      <c r="C22" s="10">
        <f>SUM(C23,C25)</f>
        <v>0</v>
      </c>
      <c r="D22" s="3">
        <f t="shared" si="0"/>
        <v>0</v>
      </c>
      <c r="E22" s="10">
        <f>SUM(E23,E25)</f>
        <v>0</v>
      </c>
      <c r="F22" s="3">
        <f t="shared" si="1"/>
        <v>0</v>
      </c>
      <c r="G22" s="10">
        <f>SUM(G23,G25)</f>
        <v>0</v>
      </c>
      <c r="H22" s="10">
        <f>SUM(H23,H25)</f>
        <v>0</v>
      </c>
      <c r="I22" s="12">
        <f t="shared" si="2"/>
        <v>0</v>
      </c>
      <c r="J22" s="10">
        <f>SUM(J23,J25)</f>
        <v>0</v>
      </c>
      <c r="K22" s="12">
        <f t="shared" si="3"/>
        <v>0</v>
      </c>
    </row>
    <row r="23" spans="1:11" ht="39.75" customHeight="1">
      <c r="A23" s="8" t="s">
        <v>18</v>
      </c>
      <c r="B23" s="6">
        <f>SUM(B24)</f>
        <v>295334</v>
      </c>
      <c r="C23" s="6"/>
      <c r="D23" s="3">
        <f t="shared" si="0"/>
        <v>295334</v>
      </c>
      <c r="E23" s="6"/>
      <c r="F23" s="3">
        <f t="shared" si="1"/>
        <v>295334</v>
      </c>
      <c r="G23" s="6">
        <f>SUM(G24)</f>
        <v>304139</v>
      </c>
      <c r="H23" s="6"/>
      <c r="I23" s="12">
        <f t="shared" si="2"/>
        <v>304139</v>
      </c>
      <c r="J23" s="6"/>
      <c r="K23" s="12">
        <f t="shared" si="3"/>
        <v>304139</v>
      </c>
    </row>
    <row r="24" spans="1:11" ht="76.5" customHeight="1">
      <c r="A24" s="8" t="s">
        <v>9</v>
      </c>
      <c r="B24" s="6">
        <v>295334</v>
      </c>
      <c r="C24" s="6"/>
      <c r="D24" s="3">
        <f t="shared" si="0"/>
        <v>295334</v>
      </c>
      <c r="E24" s="6"/>
      <c r="F24" s="3">
        <f t="shared" si="1"/>
        <v>295334</v>
      </c>
      <c r="G24" s="6">
        <v>304139</v>
      </c>
      <c r="H24" s="6"/>
      <c r="I24" s="12">
        <f t="shared" si="2"/>
        <v>304139</v>
      </c>
      <c r="J24" s="6"/>
      <c r="K24" s="12">
        <f t="shared" si="3"/>
        <v>304139</v>
      </c>
    </row>
    <row r="25" spans="1:11" ht="61.5" customHeight="1">
      <c r="A25" s="8" t="s">
        <v>19</v>
      </c>
      <c r="B25" s="6">
        <f>SUM(B26)</f>
        <v>-295334</v>
      </c>
      <c r="C25" s="6"/>
      <c r="D25" s="3">
        <f t="shared" si="0"/>
        <v>-295334</v>
      </c>
      <c r="E25" s="6"/>
      <c r="F25" s="3">
        <f t="shared" si="1"/>
        <v>-295334</v>
      </c>
      <c r="G25" s="6">
        <f>SUM(G26)</f>
        <v>-304139</v>
      </c>
      <c r="H25" s="6"/>
      <c r="I25" s="12">
        <f t="shared" si="2"/>
        <v>-304139</v>
      </c>
      <c r="J25" s="6"/>
      <c r="K25" s="12">
        <f t="shared" si="3"/>
        <v>-304139</v>
      </c>
    </row>
    <row r="26" spans="1:11" ht="42.75" customHeight="1">
      <c r="A26" s="8" t="s">
        <v>1</v>
      </c>
      <c r="B26" s="6">
        <v>-295334</v>
      </c>
      <c r="C26" s="6"/>
      <c r="D26" s="3">
        <f t="shared" si="0"/>
        <v>-295334</v>
      </c>
      <c r="E26" s="6"/>
      <c r="F26" s="3">
        <f t="shared" si="1"/>
        <v>-295334</v>
      </c>
      <c r="G26" s="6">
        <v>-304139</v>
      </c>
      <c r="H26" s="6"/>
      <c r="I26" s="12">
        <f t="shared" si="2"/>
        <v>-304139</v>
      </c>
      <c r="J26" s="6"/>
      <c r="K26" s="12">
        <f t="shared" si="3"/>
        <v>-304139</v>
      </c>
    </row>
    <row r="27" spans="1:11" ht="33" customHeight="1">
      <c r="A27" s="8" t="s">
        <v>11</v>
      </c>
      <c r="B27" s="3">
        <f>SUM(B19,B22)</f>
        <v>344303.8000000003</v>
      </c>
      <c r="C27" s="3">
        <f>SUM(C19,C22)</f>
        <v>-10000</v>
      </c>
      <c r="D27" s="3">
        <f t="shared" si="0"/>
        <v>334303.8000000003</v>
      </c>
      <c r="E27" s="3">
        <f>SUM(E19,E22)</f>
        <v>-10000</v>
      </c>
      <c r="F27" s="3">
        <f t="shared" si="1"/>
        <v>324303.8000000003</v>
      </c>
      <c r="G27" s="3">
        <f>SUM(G19,G22)</f>
        <v>182150.69999999972</v>
      </c>
      <c r="H27" s="3">
        <f>SUM(H19,H22)</f>
        <v>0</v>
      </c>
      <c r="I27" s="12">
        <f t="shared" si="2"/>
        <v>182150.69999999972</v>
      </c>
      <c r="J27" s="3">
        <f>SUM(J19,J22)</f>
        <v>0</v>
      </c>
      <c r="K27" s="12">
        <f t="shared" si="3"/>
        <v>182150.69999999972</v>
      </c>
    </row>
  </sheetData>
  <sheetProtection selectLockedCells="1" selectUnlockedCells="1"/>
  <mergeCells count="5">
    <mergeCell ref="A17:A18"/>
    <mergeCell ref="B16:G16"/>
    <mergeCell ref="B17:K17"/>
    <mergeCell ref="A13:K13"/>
    <mergeCell ref="A14:K14"/>
  </mergeCells>
  <printOptions/>
  <pageMargins left="1.18125" right="0.39375" top="0.7875" bottom="0.7875" header="0.5118055555555555" footer="0.511805555555555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forward36</cp:lastModifiedBy>
  <cp:lastPrinted>2020-03-27T06:52:28Z</cp:lastPrinted>
  <dcterms:created xsi:type="dcterms:W3CDTF">2012-05-25T08:41:57Z</dcterms:created>
  <dcterms:modified xsi:type="dcterms:W3CDTF">2020-03-27T06:52:30Z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