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120" windowHeight="6225" tabRatio="318" activeTab="0"/>
  </bookViews>
  <sheets>
    <sheet name="прил.2" sheetId="1" r:id="rId1"/>
  </sheets>
  <definedNames>
    <definedName name="_xlnm.Print_Area" localSheetId="0">'прил.2'!$A$1:$L$40</definedName>
  </definedNames>
  <calcPr fullCalcOnLoad="1" fullPrecision="0"/>
</workbook>
</file>

<file path=xl/sharedStrings.xml><?xml version="1.0" encoding="utf-8"?>
<sst xmlns="http://schemas.openxmlformats.org/spreadsheetml/2006/main" count="65" uniqueCount="59">
  <si>
    <t>Увеличение остатков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</si>
  <si>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</si>
  <si>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</si>
  <si>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</si>
  <si>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Уменьшение прочих  остатков средств бюджетов</t>
  </si>
  <si>
    <t xml:space="preserve">Код </t>
  </si>
  <si>
    <t>000 01 00 00 00 00 0000 000</t>
  </si>
  <si>
    <t>807 01 05 02 01 00 0000 610</t>
  </si>
  <si>
    <t>807 01 02 00 00 04 0000 710</t>
  </si>
  <si>
    <t>807 01 05 02 01 04 0000 610</t>
  </si>
  <si>
    <t>807 01 05 02 01 00 0000 510</t>
  </si>
  <si>
    <t>Увеличение прочих остатков денежных средств бюджетов</t>
  </si>
  <si>
    <t>Увеличение прочих остатков средств бюджетов</t>
  </si>
  <si>
    <t>807 01 05 02 01 04 0000 510</t>
  </si>
  <si>
    <t>Увеличение прочих остатков денежных средств бюджетов городских округов</t>
  </si>
  <si>
    <t>000 01 02 00 00 00 0000 700</t>
  </si>
  <si>
    <t>000 01 02 00 00 00 0000 000</t>
  </si>
  <si>
    <t>Кредиты кредитных организаций в валюте Российской Федерации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</si>
  <si>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</si>
  <si>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</si>
  <si>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</si>
  <si>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</si>
  <si>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</si>
  <si>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807 01 02 00 00 04 0000 810</t>
  </si>
  <si>
    <t>Погашение бюджетами городских округов кредитов от кредитных организаций в валюте Российской Федерации</t>
  </si>
  <si>
    <t>000 01 02 00 00 00 0000 800</t>
  </si>
  <si>
    <t>000 01 03 01 00 00 0000 000</t>
  </si>
  <si>
    <t>000 01 03 01 00 00 0000 700</t>
  </si>
  <si>
    <t>000 01 03 01 00 00 0000 800</t>
  </si>
  <si>
    <t>807 01 03 01 00 04 0000 710</t>
  </si>
  <si>
    <t>807 01 03 01 00 04 0000 810</t>
  </si>
  <si>
    <t>000 01 03 00 00 00 0000 000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</si>
  <si>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</si>
  <si>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</si>
  <si>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</si>
  <si>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Уменьшение прочих остатков денежных средств бюджетов городских округов</t>
  </si>
  <si>
    <t>Источники внутреннего финансирования дефицитов бюджетов</t>
  </si>
  <si>
    <t>Сумма  (тыс. рублей)</t>
  </si>
  <si>
    <t>Источники</t>
  </si>
  <si>
    <t xml:space="preserve">Наименование кода группы, подгруппы, статьи, подстатьи, элемента, вида источников финансирования дефицитов бюджетов </t>
  </si>
  <si>
    <t xml:space="preserve">к решению Череповецкой </t>
  </si>
  <si>
    <t>городской Думы</t>
  </si>
  <si>
    <t>Приложение 2</t>
  </si>
  <si>
    <t>внутреннего финансирования дефицита городского бюджета на плановый период 2021 и 2022 годов</t>
  </si>
  <si>
    <t xml:space="preserve">от 19.12.2019 № 217 </t>
  </si>
  <si>
    <t>Изменения</t>
  </si>
  <si>
    <t>Решение ЧГД 
от 19.12.2019 № 217 
(2021 год)</t>
  </si>
  <si>
    <t>Решение ЧГД 
от 19.12.2019 № 217 
(2022 год)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</si>
  <si>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</si>
  <si>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</si>
  <si>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</si>
  <si>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</si>
  <si>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</si>
  <si>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</si>
  <si>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Решение ЧГД
от 25.02.2020 № 17
 (2021 год)</t>
  </si>
  <si>
    <t>Решение ЧГД
от 25.02.2020 № 17
 (2022 год)</t>
  </si>
  <si>
    <t>2021 год</t>
  </si>
  <si>
    <t>2022 год</t>
  </si>
  <si>
    <t>от 27.03.2020 № 33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</si>
</sst>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0" borderId="0">
      <alignment/>
      <protection/>
    </xf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33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tabSelected="1" zoomScale="60" zoomScaleNormal="60" zoomScaleSheetLayoutView="85" zoomScalePageLayoutView="0" workbookViewId="0" topLeftCell="A22">
      <selection activeCell="H4" sqref="H4:L4"/>
    </sheetView>
  </sheetViews>
  <sheetFormatPr defaultColWidth="9.00390625" defaultRowHeight="12.75"/>
  <cols>
    <col min="1" max="1" width="31.75390625" style="1" customWidth="1"/>
    <col min="2" max="2" width="79.875" style="1" customWidth="1"/>
    <col min="3" max="3" width="22.25390625" style="1" hidden="1" customWidth="1"/>
    <col min="4" max="4" width="17.875" style="1" hidden="1" customWidth="1"/>
    <col min="5" max="5" width="23.00390625" style="1" hidden="1" customWidth="1"/>
    <col min="6" max="6" width="16.75390625" style="1" hidden="1" customWidth="1"/>
    <col min="7" max="7" width="26.875" style="1" customWidth="1"/>
    <col min="8" max="8" width="21.75390625" style="1" hidden="1" customWidth="1"/>
    <col min="9" max="9" width="19.75390625" style="1" hidden="1" customWidth="1"/>
    <col min="10" max="10" width="23.125" style="1" hidden="1" customWidth="1"/>
    <col min="11" max="11" width="16.875" style="1" hidden="1" customWidth="1"/>
    <col min="12" max="12" width="26.875" style="1" customWidth="1"/>
    <col min="13" max="13" width="28.75390625" style="1" customWidth="1"/>
    <col min="14" max="16384" width="9.125" style="1" customWidth="1"/>
  </cols>
  <sheetData>
    <row r="1" spans="8:12" ht="16.5">
      <c r="H1" s="19" t="s">
        <v>42</v>
      </c>
      <c r="I1" s="20"/>
      <c r="J1" s="20"/>
      <c r="K1" s="20"/>
      <c r="L1" s="20"/>
    </row>
    <row r="2" spans="8:12" ht="16.5">
      <c r="H2" s="19" t="s">
        <v>40</v>
      </c>
      <c r="I2" s="20"/>
      <c r="J2" s="20"/>
      <c r="K2" s="20"/>
      <c r="L2" s="20"/>
    </row>
    <row r="3" spans="8:12" ht="16.5">
      <c r="H3" s="19" t="s">
        <v>41</v>
      </c>
      <c r="I3" s="20"/>
      <c r="J3" s="20"/>
      <c r="K3" s="20"/>
      <c r="L3" s="20"/>
    </row>
    <row r="4" spans="8:12" ht="16.5">
      <c r="H4" s="19" t="s">
        <v>58</v>
      </c>
      <c r="I4" s="20"/>
      <c r="J4" s="20"/>
      <c r="K4" s="20"/>
      <c r="L4" s="20"/>
    </row>
    <row r="6" spans="8:12" ht="16.5">
      <c r="H6" s="19" t="s">
        <v>42</v>
      </c>
      <c r="I6" s="20"/>
      <c r="J6" s="20"/>
      <c r="K6" s="20"/>
      <c r="L6" s="20"/>
    </row>
    <row r="7" spans="8:12" ht="16.5">
      <c r="H7" s="19" t="s">
        <v>40</v>
      </c>
      <c r="I7" s="20"/>
      <c r="J7" s="20"/>
      <c r="K7" s="20"/>
      <c r="L7" s="20"/>
    </row>
    <row r="8" spans="8:12" ht="16.5">
      <c r="H8" s="19" t="s">
        <v>41</v>
      </c>
      <c r="I8" s="20"/>
      <c r="J8" s="20"/>
      <c r="K8" s="20"/>
      <c r="L8" s="20"/>
    </row>
    <row r="9" spans="8:12" ht="16.5">
      <c r="H9" s="19" t="s">
        <v>44</v>
      </c>
      <c r="I9" s="20"/>
      <c r="J9" s="20"/>
      <c r="K9" s="20"/>
      <c r="L9" s="20"/>
    </row>
    <row r="13" ht="16.5">
      <c r="B13" s="2"/>
    </row>
    <row r="14" spans="1:12" ht="16.5">
      <c r="A14" s="21" t="s">
        <v>38</v>
      </c>
      <c r="B14" s="21"/>
      <c r="C14" s="22"/>
      <c r="D14" s="22"/>
      <c r="E14" s="22"/>
      <c r="F14" s="22"/>
      <c r="G14" s="22"/>
      <c r="H14" s="22"/>
      <c r="I14" s="20"/>
      <c r="J14" s="20"/>
      <c r="K14" s="20"/>
      <c r="L14" s="20"/>
    </row>
    <row r="15" spans="1:12" ht="21" customHeight="1">
      <c r="A15" s="21" t="s">
        <v>43</v>
      </c>
      <c r="B15" s="21"/>
      <c r="C15" s="22"/>
      <c r="D15" s="22"/>
      <c r="E15" s="22"/>
      <c r="F15" s="22"/>
      <c r="G15" s="22"/>
      <c r="H15" s="22"/>
      <c r="I15" s="20"/>
      <c r="J15" s="20"/>
      <c r="K15" s="20"/>
      <c r="L15" s="20"/>
    </row>
    <row r="17" ht="16.5">
      <c r="H17" s="2"/>
    </row>
    <row r="18" spans="1:12" ht="25.5" customHeight="1">
      <c r="A18" s="13" t="s">
        <v>5</v>
      </c>
      <c r="B18" s="13" t="s">
        <v>39</v>
      </c>
      <c r="C18" s="15" t="s">
        <v>37</v>
      </c>
      <c r="D18" s="16"/>
      <c r="E18" s="16"/>
      <c r="F18" s="16"/>
      <c r="G18" s="16"/>
      <c r="H18" s="16"/>
      <c r="I18" s="17"/>
      <c r="J18" s="17"/>
      <c r="K18" s="17"/>
      <c r="L18" s="18"/>
    </row>
    <row r="19" spans="1:12" ht="71.25" customHeight="1">
      <c r="A19" s="14"/>
      <c r="B19" s="14"/>
      <c r="C19" s="6" t="s">
        <v>46</v>
      </c>
      <c r="D19" s="6" t="s">
        <v>45</v>
      </c>
      <c r="E19" s="6" t="s">
        <v>54</v>
      </c>
      <c r="F19" s="6" t="s">
        <v>45</v>
      </c>
      <c r="G19" s="6" t="s">
        <v>56</v>
      </c>
      <c r="H19" s="6" t="s">
        <v>47</v>
      </c>
      <c r="I19" s="6" t="s">
        <v>45</v>
      </c>
      <c r="J19" s="6" t="s">
        <v>55</v>
      </c>
      <c r="K19" s="6" t="s">
        <v>45</v>
      </c>
      <c r="L19" s="6" t="s">
        <v>57</v>
      </c>
    </row>
    <row r="20" spans="1:12" ht="24.75" customHeight="1">
      <c r="A20" s="6" t="s">
        <v>6</v>
      </c>
      <c r="B20" s="8" t="s">
        <v>36</v>
      </c>
      <c r="C20" s="4">
        <f>C21+C32+C27</f>
        <v>344303.8</v>
      </c>
      <c r="D20" s="4">
        <f>D21+D32+D27</f>
        <v>-10000</v>
      </c>
      <c r="E20" s="4">
        <f>C20+D20</f>
        <v>334303.8</v>
      </c>
      <c r="F20" s="4">
        <f>F21+F32+F27</f>
        <v>-10000</v>
      </c>
      <c r="G20" s="4">
        <f>E20+F20</f>
        <v>324303.8</v>
      </c>
      <c r="H20" s="4">
        <f>H21+H32+H27</f>
        <v>182150.7</v>
      </c>
      <c r="I20" s="4">
        <f>I21+I32+I27</f>
        <v>0</v>
      </c>
      <c r="J20" s="11">
        <f>H20+I20</f>
        <v>182150.7</v>
      </c>
      <c r="K20" s="4">
        <f>K21+K32+K27</f>
        <v>0</v>
      </c>
      <c r="L20" s="11">
        <f>J20+K20</f>
        <v>182150.7</v>
      </c>
    </row>
    <row r="21" spans="1:12" ht="24.75" customHeight="1">
      <c r="A21" s="6" t="s">
        <v>16</v>
      </c>
      <c r="B21" s="8" t="s">
        <v>17</v>
      </c>
      <c r="C21" s="4">
        <f>SUM(C22)+C24</f>
        <v>344303.8</v>
      </c>
      <c r="D21" s="4">
        <f>SUM(D22)+D24</f>
        <v>-10000</v>
      </c>
      <c r="E21" s="4">
        <f aca="true" t="shared" si="0" ref="E21:E40">C21+D21</f>
        <v>334303.8</v>
      </c>
      <c r="F21" s="4">
        <f>SUM(F22)+F24</f>
        <v>-10000</v>
      </c>
      <c r="G21" s="4">
        <f aca="true" t="shared" si="1" ref="G21:G40">E21+F21</f>
        <v>324303.8</v>
      </c>
      <c r="H21" s="4">
        <f>SUM(H22)+H24</f>
        <v>182150.7</v>
      </c>
      <c r="I21" s="4">
        <f>SUM(I22)+I24</f>
        <v>0</v>
      </c>
      <c r="J21" s="11">
        <f aca="true" t="shared" si="2" ref="J21:J40">H21+I21</f>
        <v>182150.7</v>
      </c>
      <c r="K21" s="4">
        <f>SUM(K22)+K24</f>
        <v>0</v>
      </c>
      <c r="L21" s="11">
        <f aca="true" t="shared" si="3" ref="L21:L40">J21+K21</f>
        <v>182150.7</v>
      </c>
    </row>
    <row r="22" spans="1:12" ht="38.25" customHeight="1">
      <c r="A22" s="6" t="s">
        <v>15</v>
      </c>
      <c r="B22" s="8" t="s">
        <v>33</v>
      </c>
      <c r="C22" s="4">
        <f>SUM(C23)</f>
        <v>3409481.6</v>
      </c>
      <c r="D22" s="4">
        <f>SUM(D23)</f>
        <v>-389466.3</v>
      </c>
      <c r="E22" s="4">
        <f t="shared" si="0"/>
        <v>3020015.3</v>
      </c>
      <c r="F22" s="4">
        <f>SUM(F23)</f>
        <v>-10000</v>
      </c>
      <c r="G22" s="4">
        <f t="shared" si="1"/>
        <v>3010015.3</v>
      </c>
      <c r="H22" s="4">
        <f>SUM(H23)</f>
        <v>3626852.3</v>
      </c>
      <c r="I22" s="4">
        <f>SUM(I23)</f>
        <v>-389466.3</v>
      </c>
      <c r="J22" s="11">
        <f t="shared" si="2"/>
        <v>3237386</v>
      </c>
      <c r="K22" s="4">
        <f>SUM(K23)</f>
        <v>-10000</v>
      </c>
      <c r="L22" s="11">
        <f t="shared" si="3"/>
        <v>3227386</v>
      </c>
    </row>
    <row r="23" spans="1:12" ht="43.5" customHeight="1">
      <c r="A23" s="6" t="s">
        <v>8</v>
      </c>
      <c r="B23" s="8" t="s">
        <v>34</v>
      </c>
      <c r="C23" s="10">
        <f>3409481.6</f>
        <v>3409481.6</v>
      </c>
      <c r="D23" s="10">
        <v>-389466.3</v>
      </c>
      <c r="E23" s="4">
        <f t="shared" si="0"/>
        <v>3020015.3</v>
      </c>
      <c r="F23" s="10">
        <v>-10000</v>
      </c>
      <c r="G23" s="4">
        <f t="shared" si="1"/>
        <v>3010015.3</v>
      </c>
      <c r="H23" s="10">
        <v>3626852.3</v>
      </c>
      <c r="I23" s="10">
        <v>-389466.3</v>
      </c>
      <c r="J23" s="11">
        <f t="shared" si="2"/>
        <v>3237386</v>
      </c>
      <c r="K23" s="12">
        <v>-10000</v>
      </c>
      <c r="L23" s="11">
        <f t="shared" si="3"/>
        <v>3227386</v>
      </c>
    </row>
    <row r="24" spans="1:12" ht="39.75" customHeight="1">
      <c r="A24" s="6" t="s">
        <v>25</v>
      </c>
      <c r="B24" s="8" t="s">
        <v>32</v>
      </c>
      <c r="C24" s="4">
        <f>SUM(C25)</f>
        <v>-3065177.8</v>
      </c>
      <c r="D24" s="4">
        <f>SUM(D25)</f>
        <v>379466.3</v>
      </c>
      <c r="E24" s="4">
        <f t="shared" si="0"/>
        <v>-2685711.5</v>
      </c>
      <c r="F24" s="4">
        <f>SUM(F25)</f>
        <v>0</v>
      </c>
      <c r="G24" s="4">
        <f t="shared" si="1"/>
        <v>-2685711.5</v>
      </c>
      <c r="H24" s="4">
        <f>SUM(H25)</f>
        <v>-3444701.6</v>
      </c>
      <c r="I24" s="4">
        <f>SUM(I25)</f>
        <v>389466.3</v>
      </c>
      <c r="J24" s="11">
        <f t="shared" si="2"/>
        <v>-3055235.3</v>
      </c>
      <c r="K24" s="4">
        <f>SUM(K25)</f>
        <v>10000</v>
      </c>
      <c r="L24" s="11">
        <f t="shared" si="3"/>
        <v>-3045235.3</v>
      </c>
    </row>
    <row r="25" spans="1:12" ht="38.25" customHeight="1">
      <c r="A25" s="6" t="s">
        <v>23</v>
      </c>
      <c r="B25" s="8" t="s">
        <v>24</v>
      </c>
      <c r="C25" s="10">
        <v>-3065177.8</v>
      </c>
      <c r="D25" s="10">
        <v>379466.3</v>
      </c>
      <c r="E25" s="4">
        <f t="shared" si="0"/>
        <v>-2685711.5</v>
      </c>
      <c r="F25" s="10"/>
      <c r="G25" s="4">
        <f t="shared" si="1"/>
        <v>-2685711.5</v>
      </c>
      <c r="H25" s="10">
        <v>-3444701.6</v>
      </c>
      <c r="I25" s="10">
        <v>389466.3</v>
      </c>
      <c r="J25" s="11">
        <f t="shared" si="2"/>
        <v>-3055235.3</v>
      </c>
      <c r="K25" s="12">
        <v>10000</v>
      </c>
      <c r="L25" s="11">
        <f t="shared" si="3"/>
        <v>-3045235.3</v>
      </c>
    </row>
    <row r="26" spans="1:12" ht="33.75" customHeight="1">
      <c r="A26" s="6" t="s">
        <v>31</v>
      </c>
      <c r="B26" s="8" t="s">
        <v>48</v>
      </c>
      <c r="C26" s="5">
        <f>C27</f>
        <v>0</v>
      </c>
      <c r="D26" s="5">
        <f>D27</f>
        <v>0</v>
      </c>
      <c r="E26" s="4">
        <f t="shared" si="0"/>
        <v>0</v>
      </c>
      <c r="F26" s="5">
        <f>F27</f>
        <v>0</v>
      </c>
      <c r="G26" s="4">
        <f t="shared" si="1"/>
        <v>0</v>
      </c>
      <c r="H26" s="5">
        <f>H27</f>
        <v>0</v>
      </c>
      <c r="I26" s="5">
        <f>I27</f>
        <v>0</v>
      </c>
      <c r="J26" s="11">
        <f t="shared" si="2"/>
        <v>0</v>
      </c>
      <c r="K26" s="5">
        <f>K27</f>
        <v>0</v>
      </c>
      <c r="L26" s="11">
        <f t="shared" si="3"/>
        <v>0</v>
      </c>
    </row>
    <row r="27" spans="1:12" ht="35.25" customHeight="1">
      <c r="A27" s="6" t="s">
        <v>26</v>
      </c>
      <c r="B27" s="8" t="s">
        <v>49</v>
      </c>
      <c r="C27" s="5">
        <f>C28+C30</f>
        <v>0</v>
      </c>
      <c r="D27" s="5">
        <f>D28+D30</f>
        <v>0</v>
      </c>
      <c r="E27" s="4">
        <f t="shared" si="0"/>
        <v>0</v>
      </c>
      <c r="F27" s="5">
        <f>F28+F30</f>
        <v>0</v>
      </c>
      <c r="G27" s="4">
        <f t="shared" si="1"/>
        <v>0</v>
      </c>
      <c r="H27" s="5">
        <f>H28+H30</f>
        <v>0</v>
      </c>
      <c r="I27" s="5"/>
      <c r="J27" s="11">
        <f t="shared" si="2"/>
        <v>0</v>
      </c>
      <c r="K27" s="5">
        <f>K28+K30</f>
        <v>0</v>
      </c>
      <c r="L27" s="11">
        <f t="shared" si="3"/>
        <v>0</v>
      </c>
    </row>
    <row r="28" spans="1:12" ht="36.75" customHeight="1">
      <c r="A28" s="7" t="s">
        <v>27</v>
      </c>
      <c r="B28" s="9" t="s">
        <v>50</v>
      </c>
      <c r="C28" s="5">
        <f>C29</f>
        <v>295334</v>
      </c>
      <c r="D28" s="5">
        <f>D29</f>
        <v>0</v>
      </c>
      <c r="E28" s="4">
        <f t="shared" si="0"/>
        <v>295334</v>
      </c>
      <c r="F28" s="5">
        <f>F29</f>
        <v>0</v>
      </c>
      <c r="G28" s="4">
        <f t="shared" si="1"/>
        <v>295334</v>
      </c>
      <c r="H28" s="5">
        <f>H29</f>
        <v>304139</v>
      </c>
      <c r="I28" s="5">
        <f>I29</f>
        <v>0</v>
      </c>
      <c r="J28" s="11">
        <f t="shared" si="2"/>
        <v>304139</v>
      </c>
      <c r="K28" s="5">
        <f>K29</f>
        <v>0</v>
      </c>
      <c r="L28" s="11">
        <f t="shared" si="3"/>
        <v>304139</v>
      </c>
    </row>
    <row r="29" spans="1:12" ht="39.75" customHeight="1">
      <c r="A29" s="7" t="s">
        <v>29</v>
      </c>
      <c r="B29" s="8" t="s">
        <v>51</v>
      </c>
      <c r="C29" s="10">
        <v>295334</v>
      </c>
      <c r="D29" s="10"/>
      <c r="E29" s="4">
        <f t="shared" si="0"/>
        <v>295334</v>
      </c>
      <c r="F29" s="10"/>
      <c r="G29" s="4">
        <f t="shared" si="1"/>
        <v>295334</v>
      </c>
      <c r="H29" s="10">
        <v>304139</v>
      </c>
      <c r="I29" s="10"/>
      <c r="J29" s="11">
        <f t="shared" si="2"/>
        <v>304139</v>
      </c>
      <c r="K29" s="10"/>
      <c r="L29" s="11">
        <f t="shared" si="3"/>
        <v>304139</v>
      </c>
    </row>
    <row r="30" spans="1:12" ht="33.75" customHeight="1">
      <c r="A30" s="7" t="s">
        <v>28</v>
      </c>
      <c r="B30" s="8" t="s">
        <v>52</v>
      </c>
      <c r="C30" s="5">
        <f>C31</f>
        <v>-295334</v>
      </c>
      <c r="D30" s="5">
        <f>D31</f>
        <v>0</v>
      </c>
      <c r="E30" s="4">
        <f t="shared" si="0"/>
        <v>-295334</v>
      </c>
      <c r="F30" s="5">
        <f>F31</f>
        <v>0</v>
      </c>
      <c r="G30" s="4">
        <f t="shared" si="1"/>
        <v>-295334</v>
      </c>
      <c r="H30" s="5">
        <f>H31</f>
        <v>-304139</v>
      </c>
      <c r="I30" s="5">
        <f>I31</f>
        <v>0</v>
      </c>
      <c r="J30" s="11">
        <f t="shared" si="2"/>
        <v>-304139</v>
      </c>
      <c r="K30" s="5">
        <f>K31</f>
        <v>0</v>
      </c>
      <c r="L30" s="11">
        <f t="shared" si="3"/>
        <v>-304139</v>
      </c>
    </row>
    <row r="31" spans="1:12" ht="38.25" customHeight="1">
      <c r="A31" s="7" t="s">
        <v>30</v>
      </c>
      <c r="B31" s="8" t="s">
        <v>53</v>
      </c>
      <c r="C31" s="10">
        <v>-295334</v>
      </c>
      <c r="D31" s="10"/>
      <c r="E31" s="4">
        <f t="shared" si="0"/>
        <v>-295334</v>
      </c>
      <c r="F31" s="10"/>
      <c r="G31" s="4">
        <f t="shared" si="1"/>
        <v>-295334</v>
      </c>
      <c r="H31" s="10">
        <v>-304139</v>
      </c>
      <c r="I31" s="10"/>
      <c r="J31" s="11">
        <f t="shared" si="2"/>
        <v>-304139</v>
      </c>
      <c r="K31" s="10"/>
      <c r="L31" s="11">
        <f t="shared" si="3"/>
        <v>-304139</v>
      </c>
    </row>
    <row r="32" spans="1:12" ht="21.75" customHeight="1">
      <c r="A32" s="6" t="s">
        <v>18</v>
      </c>
      <c r="B32" s="8" t="s">
        <v>3</v>
      </c>
      <c r="C32" s="4">
        <f>C33+C37</f>
        <v>0</v>
      </c>
      <c r="D32" s="4">
        <f>D33+D37</f>
        <v>0</v>
      </c>
      <c r="E32" s="4">
        <f t="shared" si="0"/>
        <v>0</v>
      </c>
      <c r="F32" s="4">
        <f>F33+F37</f>
        <v>0</v>
      </c>
      <c r="G32" s="4">
        <f t="shared" si="1"/>
        <v>0</v>
      </c>
      <c r="H32" s="4">
        <f>H33+H37</f>
        <v>0</v>
      </c>
      <c r="I32" s="4">
        <f>I33+I37</f>
        <v>0</v>
      </c>
      <c r="J32" s="11">
        <f t="shared" si="2"/>
        <v>0</v>
      </c>
      <c r="K32" s="4">
        <f>K33+K37</f>
        <v>0</v>
      </c>
      <c r="L32" s="11">
        <f t="shared" si="3"/>
        <v>0</v>
      </c>
    </row>
    <row r="33" spans="1:12" ht="24" customHeight="1">
      <c r="A33" s="6" t="s">
        <v>19</v>
      </c>
      <c r="B33" s="8" t="s">
        <v>0</v>
      </c>
      <c r="C33" s="4">
        <f>C34</f>
        <v>-13460217</v>
      </c>
      <c r="D33" s="4">
        <f>D34</f>
        <v>389466.3</v>
      </c>
      <c r="E33" s="4">
        <f t="shared" si="0"/>
        <v>-13070750.7</v>
      </c>
      <c r="F33" s="4">
        <f>F34</f>
        <v>-394376.8</v>
      </c>
      <c r="G33" s="4">
        <f t="shared" si="1"/>
        <v>-13465127.5</v>
      </c>
      <c r="H33" s="4">
        <f>H34</f>
        <v>-13140183.2</v>
      </c>
      <c r="I33" s="4">
        <f>I34</f>
        <v>389466.3</v>
      </c>
      <c r="J33" s="11">
        <f t="shared" si="2"/>
        <v>-12750716.9</v>
      </c>
      <c r="K33" s="4">
        <f>K34</f>
        <v>-195033</v>
      </c>
      <c r="L33" s="11">
        <f t="shared" si="3"/>
        <v>-12945749.9</v>
      </c>
    </row>
    <row r="34" spans="1:12" ht="21.75" customHeight="1">
      <c r="A34" s="6" t="s">
        <v>20</v>
      </c>
      <c r="B34" s="8" t="s">
        <v>12</v>
      </c>
      <c r="C34" s="4">
        <f>C36</f>
        <v>-13460217</v>
      </c>
      <c r="D34" s="4">
        <f>D36</f>
        <v>389466.3</v>
      </c>
      <c r="E34" s="4">
        <f t="shared" si="0"/>
        <v>-13070750.7</v>
      </c>
      <c r="F34" s="4">
        <f>F36</f>
        <v>-394376.8</v>
      </c>
      <c r="G34" s="4">
        <f t="shared" si="1"/>
        <v>-13465127.5</v>
      </c>
      <c r="H34" s="4">
        <f>H36</f>
        <v>-13140183.2</v>
      </c>
      <c r="I34" s="4">
        <f>I36</f>
        <v>389466.3</v>
      </c>
      <c r="J34" s="11">
        <f t="shared" si="2"/>
        <v>-12750716.9</v>
      </c>
      <c r="K34" s="4">
        <f>K36</f>
        <v>-195033</v>
      </c>
      <c r="L34" s="11">
        <f t="shared" si="3"/>
        <v>-12945749.9</v>
      </c>
    </row>
    <row r="35" spans="1:12" ht="26.25" customHeight="1">
      <c r="A35" s="6" t="s">
        <v>10</v>
      </c>
      <c r="B35" s="8" t="s">
        <v>11</v>
      </c>
      <c r="C35" s="4">
        <f>C36</f>
        <v>-13460217</v>
      </c>
      <c r="D35" s="4">
        <f>D36</f>
        <v>389466.3</v>
      </c>
      <c r="E35" s="4">
        <f t="shared" si="0"/>
        <v>-13070750.7</v>
      </c>
      <c r="F35" s="4">
        <f>F36</f>
        <v>-394376.8</v>
      </c>
      <c r="G35" s="4">
        <f t="shared" si="1"/>
        <v>-13465127.5</v>
      </c>
      <c r="H35" s="4">
        <f>H36</f>
        <v>-13140183.2</v>
      </c>
      <c r="I35" s="4">
        <f>I36</f>
        <v>389466.3</v>
      </c>
      <c r="J35" s="11">
        <f t="shared" si="2"/>
        <v>-12750716.9</v>
      </c>
      <c r="K35" s="4">
        <f>K36</f>
        <v>-195033</v>
      </c>
      <c r="L35" s="11">
        <f t="shared" si="3"/>
        <v>-12945749.9</v>
      </c>
    </row>
    <row r="36" spans="1:12" ht="23.25" customHeight="1">
      <c r="A36" s="6" t="s">
        <v>13</v>
      </c>
      <c r="B36" s="8" t="s">
        <v>14</v>
      </c>
      <c r="C36" s="4">
        <v>-13460217</v>
      </c>
      <c r="D36" s="4">
        <v>389466.3</v>
      </c>
      <c r="E36" s="4">
        <f t="shared" si="0"/>
        <v>-13070750.7</v>
      </c>
      <c r="F36" s="4">
        <v>-394376.8</v>
      </c>
      <c r="G36" s="4">
        <f t="shared" si="1"/>
        <v>-13465127.5</v>
      </c>
      <c r="H36" s="4">
        <v>-13140183.2</v>
      </c>
      <c r="I36" s="4">
        <v>389466.3</v>
      </c>
      <c r="J36" s="11">
        <f t="shared" si="2"/>
        <v>-12750716.9</v>
      </c>
      <c r="K36" s="4">
        <v>-195033</v>
      </c>
      <c r="L36" s="11">
        <f t="shared" si="3"/>
        <v>-12945749.9</v>
      </c>
    </row>
    <row r="37" spans="1:12" ht="25.5" customHeight="1">
      <c r="A37" s="6" t="s">
        <v>21</v>
      </c>
      <c r="B37" s="8" t="s">
        <v>1</v>
      </c>
      <c r="C37" s="4">
        <f>SUM(C38)</f>
        <v>13460217</v>
      </c>
      <c r="D37" s="4">
        <f>D38</f>
        <v>-389466.3</v>
      </c>
      <c r="E37" s="4">
        <f t="shared" si="0"/>
        <v>13070750.7</v>
      </c>
      <c r="F37" s="4">
        <f>F38</f>
        <v>394376.8</v>
      </c>
      <c r="G37" s="4">
        <f t="shared" si="1"/>
        <v>13465127.5</v>
      </c>
      <c r="H37" s="4">
        <f>SUM(H38)</f>
        <v>13140183.2</v>
      </c>
      <c r="I37" s="4">
        <f>SUM(I38)</f>
        <v>-389466.3</v>
      </c>
      <c r="J37" s="11">
        <f t="shared" si="2"/>
        <v>12750716.9</v>
      </c>
      <c r="K37" s="4">
        <f>K38</f>
        <v>195033</v>
      </c>
      <c r="L37" s="11">
        <f t="shared" si="3"/>
        <v>12945749.9</v>
      </c>
    </row>
    <row r="38" spans="1:12" ht="24" customHeight="1">
      <c r="A38" s="6" t="s">
        <v>22</v>
      </c>
      <c r="B38" s="8" t="s">
        <v>4</v>
      </c>
      <c r="C38" s="4">
        <f>C39</f>
        <v>13460217</v>
      </c>
      <c r="D38" s="4">
        <f>D39</f>
        <v>-389466.3</v>
      </c>
      <c r="E38" s="4">
        <f t="shared" si="0"/>
        <v>13070750.7</v>
      </c>
      <c r="F38" s="4">
        <f>F39</f>
        <v>394376.8</v>
      </c>
      <c r="G38" s="4">
        <f t="shared" si="1"/>
        <v>13465127.5</v>
      </c>
      <c r="H38" s="4">
        <f>H39</f>
        <v>13140183.2</v>
      </c>
      <c r="I38" s="4">
        <f>I39</f>
        <v>-389466.3</v>
      </c>
      <c r="J38" s="11">
        <f t="shared" si="2"/>
        <v>12750716.9</v>
      </c>
      <c r="K38" s="4">
        <f>K39</f>
        <v>195033</v>
      </c>
      <c r="L38" s="11">
        <f t="shared" si="3"/>
        <v>12945749.9</v>
      </c>
    </row>
    <row r="39" spans="1:12" ht="23.25" customHeight="1">
      <c r="A39" s="6" t="s">
        <v>7</v>
      </c>
      <c r="B39" s="8" t="s">
        <v>2</v>
      </c>
      <c r="C39" s="4">
        <f>C40</f>
        <v>13460217</v>
      </c>
      <c r="D39" s="4">
        <f>D40</f>
        <v>-389466.3</v>
      </c>
      <c r="E39" s="4">
        <f t="shared" si="0"/>
        <v>13070750.7</v>
      </c>
      <c r="F39" s="4">
        <f>F40</f>
        <v>394376.8</v>
      </c>
      <c r="G39" s="4">
        <f t="shared" si="1"/>
        <v>13465127.5</v>
      </c>
      <c r="H39" s="4">
        <f>H40</f>
        <v>13140183.2</v>
      </c>
      <c r="I39" s="4">
        <f>I40</f>
        <v>-389466.3</v>
      </c>
      <c r="J39" s="11">
        <f t="shared" si="2"/>
        <v>12750716.9</v>
      </c>
      <c r="K39" s="4">
        <f>K40</f>
        <v>195033</v>
      </c>
      <c r="L39" s="11">
        <f t="shared" si="3"/>
        <v>12945749.9</v>
      </c>
    </row>
    <row r="40" spans="1:12" ht="40.5" customHeight="1">
      <c r="A40" s="6" t="s">
        <v>9</v>
      </c>
      <c r="B40" s="8" t="s">
        <v>35</v>
      </c>
      <c r="C40" s="5">
        <v>13460217</v>
      </c>
      <c r="D40" s="5">
        <v>-389466.3</v>
      </c>
      <c r="E40" s="4">
        <f t="shared" si="0"/>
        <v>13070750.7</v>
      </c>
      <c r="F40" s="5">
        <v>394376.8</v>
      </c>
      <c r="G40" s="4">
        <f t="shared" si="1"/>
        <v>13465127.5</v>
      </c>
      <c r="H40" s="4">
        <v>13140183.2</v>
      </c>
      <c r="I40" s="4">
        <v>-389466.3</v>
      </c>
      <c r="J40" s="11">
        <f t="shared" si="2"/>
        <v>12750716.9</v>
      </c>
      <c r="K40" s="5">
        <v>195033</v>
      </c>
      <c r="L40" s="11">
        <f t="shared" si="3"/>
        <v>12945749.9</v>
      </c>
    </row>
    <row r="41" ht="16.5">
      <c r="B41" s="3"/>
    </row>
    <row r="42" ht="16.5">
      <c r="B42" s="3"/>
    </row>
    <row r="43" ht="16.5">
      <c r="B43" s="3"/>
    </row>
    <row r="44" ht="16.5">
      <c r="B44" s="3"/>
    </row>
    <row r="45" ht="16.5">
      <c r="B45" s="3"/>
    </row>
    <row r="46" ht="16.5">
      <c r="B46" s="3"/>
    </row>
    <row r="47" ht="16.5">
      <c r="B47" s="3"/>
    </row>
    <row r="48" ht="16.5">
      <c r="B48" s="3"/>
    </row>
    <row r="49" ht="16.5">
      <c r="B49" s="3"/>
    </row>
    <row r="50" ht="16.5">
      <c r="B50" s="3"/>
    </row>
    <row r="51" ht="16.5">
      <c r="B51" s="3"/>
    </row>
    <row r="52" ht="16.5">
      <c r="B52" s="3"/>
    </row>
    <row r="53" ht="16.5">
      <c r="B53" s="3"/>
    </row>
    <row r="54" ht="16.5">
      <c r="B54" s="3"/>
    </row>
    <row r="55" ht="16.5">
      <c r="B55" s="3"/>
    </row>
    <row r="56" ht="16.5">
      <c r="B56" s="3"/>
    </row>
    <row r="57" ht="16.5">
      <c r="B57" s="3"/>
    </row>
    <row r="58" ht="16.5">
      <c r="B58" s="3"/>
    </row>
    <row r="59" ht="16.5">
      <c r="B59" s="3"/>
    </row>
    <row r="60" ht="16.5">
      <c r="B60" s="3"/>
    </row>
    <row r="61" ht="16.5">
      <c r="B61" s="3"/>
    </row>
    <row r="62" ht="16.5">
      <c r="B62" s="3"/>
    </row>
    <row r="63" ht="16.5">
      <c r="B63" s="3"/>
    </row>
    <row r="64" ht="16.5">
      <c r="B64" s="3"/>
    </row>
    <row r="65" ht="16.5">
      <c r="B65" s="3"/>
    </row>
    <row r="66" ht="16.5">
      <c r="B66" s="3"/>
    </row>
    <row r="67" ht="16.5">
      <c r="B67" s="3"/>
    </row>
    <row r="68" ht="16.5">
      <c r="B68" s="3"/>
    </row>
    <row r="69" ht="16.5">
      <c r="B69" s="3"/>
    </row>
    <row r="70" ht="16.5">
      <c r="B70" s="3"/>
    </row>
    <row r="71" ht="16.5">
      <c r="B71" s="3"/>
    </row>
    <row r="72" ht="16.5">
      <c r="B72" s="3"/>
    </row>
    <row r="73" ht="16.5">
      <c r="B73" s="3"/>
    </row>
    <row r="74" ht="16.5">
      <c r="B74" s="3"/>
    </row>
    <row r="75" ht="16.5">
      <c r="B75" s="3"/>
    </row>
    <row r="76" ht="16.5">
      <c r="B76" s="3"/>
    </row>
    <row r="77" ht="16.5">
      <c r="B77" s="3"/>
    </row>
    <row r="78" ht="16.5">
      <c r="B78" s="3"/>
    </row>
    <row r="79" ht="16.5">
      <c r="B79" s="3"/>
    </row>
    <row r="80" ht="16.5">
      <c r="B80" s="3"/>
    </row>
    <row r="81" ht="16.5">
      <c r="B81" s="3"/>
    </row>
    <row r="82" ht="16.5">
      <c r="B82" s="3"/>
    </row>
    <row r="83" ht="16.5">
      <c r="B83" s="3"/>
    </row>
    <row r="84" ht="16.5">
      <c r="B84" s="3"/>
    </row>
    <row r="85" ht="16.5">
      <c r="B85" s="3"/>
    </row>
    <row r="86" ht="16.5">
      <c r="B86" s="3"/>
    </row>
    <row r="87" ht="16.5">
      <c r="B87" s="3"/>
    </row>
    <row r="88" ht="16.5">
      <c r="B88" s="3"/>
    </row>
    <row r="89" ht="16.5">
      <c r="B89" s="3"/>
    </row>
    <row r="90" ht="16.5">
      <c r="B90" s="3"/>
    </row>
    <row r="91" ht="16.5">
      <c r="B91" s="3"/>
    </row>
    <row r="92" ht="16.5">
      <c r="B92" s="3"/>
    </row>
    <row r="93" ht="16.5">
      <c r="B93" s="3"/>
    </row>
    <row r="94" ht="16.5">
      <c r="B94" s="3"/>
    </row>
    <row r="95" ht="16.5">
      <c r="B95" s="3"/>
    </row>
    <row r="96" ht="16.5">
      <c r="B96" s="3"/>
    </row>
    <row r="97" ht="16.5">
      <c r="B97" s="3"/>
    </row>
    <row r="98" ht="16.5">
      <c r="B98" s="3"/>
    </row>
    <row r="99" ht="16.5">
      <c r="B99" s="3"/>
    </row>
    <row r="100" ht="16.5">
      <c r="B100" s="3"/>
    </row>
    <row r="101" ht="16.5">
      <c r="B101" s="3"/>
    </row>
    <row r="102" ht="16.5">
      <c r="B102" s="3"/>
    </row>
    <row r="103" ht="16.5">
      <c r="B103" s="3"/>
    </row>
    <row r="104" ht="16.5">
      <c r="B104" s="3"/>
    </row>
    <row r="105" ht="16.5">
      <c r="B105" s="3"/>
    </row>
    <row r="106" ht="16.5">
      <c r="B106" s="3"/>
    </row>
    <row r="107" ht="16.5">
      <c r="B107" s="3"/>
    </row>
    <row r="108" ht="16.5">
      <c r="B108" s="3"/>
    </row>
    <row r="109" ht="16.5">
      <c r="B109" s="3"/>
    </row>
    <row r="110" ht="16.5">
      <c r="B110" s="3"/>
    </row>
    <row r="111" ht="16.5">
      <c r="B111" s="3"/>
    </row>
    <row r="112" ht="16.5">
      <c r="B112" s="3"/>
    </row>
    <row r="113" ht="16.5">
      <c r="B113" s="3"/>
    </row>
  </sheetData>
  <sheetProtection selectLockedCells="1" selectUnlockedCells="1"/>
  <mergeCells count="13">
    <mergeCell ref="H1:L1"/>
    <mergeCell ref="H2:L2"/>
    <mergeCell ref="H3:L3"/>
    <mergeCell ref="H4:L4"/>
    <mergeCell ref="A18:A19"/>
    <mergeCell ref="B18:B19"/>
    <mergeCell ref="C18:L18"/>
    <mergeCell ref="H6:L6"/>
    <mergeCell ref="H7:L7"/>
    <mergeCell ref="H8:L8"/>
    <mergeCell ref="H9:L9"/>
    <mergeCell ref="A14:L14"/>
    <mergeCell ref="A15:L15"/>
  </mergeCells>
  <printOptions horizontalCentered="1"/>
  <pageMargins left="1.3779527559055118" right="0.3937007874015748" top="0.7874015748031497" bottom="0.7874015748031497" header="0.1968503937007874" footer="0.196850393700787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forward36</cp:lastModifiedBy>
  <cp:lastPrinted>2020-03-27T06:51:10Z</cp:lastPrinted>
  <dcterms:created xsi:type="dcterms:W3CDTF">2006-09-19T12:50:58Z</dcterms:created>
  <dcterms:modified xsi:type="dcterms:W3CDTF">2020-03-27T06:51:11Z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