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 activeTab="3"/>
  </bookViews>
  <sheets>
    <sheet name="ДЗ_БюдСр" sheetId="4" r:id="rId1"/>
    <sheet name="ДЗ_ВнеБюдСр" sheetId="3" r:id="rId2"/>
    <sheet name="КЗ_БюдСр" sheetId="1" r:id="rId3"/>
    <sheet name="КЗ_ВнеБюдСр" sheetId="2" r:id="rId4"/>
  </sheets>
  <calcPr calcId="125725"/>
</workbook>
</file>

<file path=xl/calcChain.xml><?xml version="1.0" encoding="utf-8"?>
<calcChain xmlns="http://schemas.openxmlformats.org/spreadsheetml/2006/main">
  <c r="AA24" i="2"/>
  <c r="Z24"/>
  <c r="AA25" i="1"/>
  <c r="Z25"/>
  <c r="Z11" i="4"/>
  <c r="AA20" i="1"/>
  <c r="Z20"/>
  <c r="G12" l="1"/>
  <c r="H12"/>
  <c r="I12"/>
  <c r="J12"/>
  <c r="K12"/>
  <c r="X27" i="4"/>
  <c r="D12" i="2"/>
  <c r="R28" l="1"/>
  <c r="E28"/>
  <c r="X29" i="1"/>
  <c r="T29"/>
  <c r="X12"/>
  <c r="F29"/>
  <c r="G29"/>
  <c r="H29"/>
  <c r="I29"/>
  <c r="J29"/>
  <c r="K29"/>
  <c r="L29"/>
  <c r="M29"/>
  <c r="N29"/>
  <c r="B29"/>
  <c r="N12"/>
  <c r="B12"/>
  <c r="F12"/>
  <c r="R27" i="3"/>
  <c r="U12"/>
  <c r="V12" i="4"/>
  <c r="S12"/>
  <c r="V27"/>
  <c r="R27"/>
  <c r="S27"/>
  <c r="T27"/>
  <c r="N27"/>
  <c r="N12"/>
  <c r="B27"/>
  <c r="Z20" i="3"/>
  <c r="AA20"/>
  <c r="Z21" i="1"/>
  <c r="AA21"/>
  <c r="Z20" i="2"/>
  <c r="AA20"/>
  <c r="Z20" i="4"/>
  <c r="AA20"/>
  <c r="Z26" i="3"/>
  <c r="AA26"/>
  <c r="Z28" i="1"/>
  <c r="AA28"/>
  <c r="Z27" i="2"/>
  <c r="AA27"/>
  <c r="Z26" i="4"/>
  <c r="AA26"/>
  <c r="AA29" i="3"/>
  <c r="D27" i="4"/>
  <c r="E27"/>
  <c r="F27"/>
  <c r="G27"/>
  <c r="H27"/>
  <c r="I27"/>
  <c r="J27"/>
  <c r="K27"/>
  <c r="L27"/>
  <c r="M27"/>
  <c r="O27"/>
  <c r="P27"/>
  <c r="Q27"/>
  <c r="U27"/>
  <c r="O29" i="1"/>
  <c r="P29"/>
  <c r="Q29"/>
  <c r="AA7" i="2"/>
  <c r="AA8"/>
  <c r="AA9"/>
  <c r="AA10"/>
  <c r="AA11"/>
  <c r="AA13"/>
  <c r="AA14"/>
  <c r="AA15"/>
  <c r="AA16"/>
  <c r="AA17"/>
  <c r="AA18"/>
  <c r="AA19"/>
  <c r="AA21"/>
  <c r="AA22"/>
  <c r="AA23"/>
  <c r="AA25"/>
  <c r="AA26"/>
  <c r="AA29"/>
  <c r="AA30"/>
  <c r="AA31"/>
  <c r="AA7" i="1"/>
  <c r="AA8"/>
  <c r="AA9"/>
  <c r="AA10"/>
  <c r="AA11"/>
  <c r="AA13"/>
  <c r="AA14"/>
  <c r="AA15"/>
  <c r="AA16"/>
  <c r="AA17"/>
  <c r="AA18"/>
  <c r="AA19"/>
  <c r="AA22"/>
  <c r="AA23"/>
  <c r="AA24"/>
  <c r="AA26"/>
  <c r="AA27"/>
  <c r="AA30"/>
  <c r="AA31"/>
  <c r="AA32"/>
  <c r="Z7"/>
  <c r="AA7" i="3"/>
  <c r="AA8"/>
  <c r="AA9"/>
  <c r="AA10"/>
  <c r="AA11"/>
  <c r="AA13"/>
  <c r="AA14"/>
  <c r="AA15"/>
  <c r="AA16"/>
  <c r="AA17"/>
  <c r="AA18"/>
  <c r="AA19"/>
  <c r="AA21"/>
  <c r="AA22"/>
  <c r="AA23"/>
  <c r="AA24"/>
  <c r="AA25"/>
  <c r="AA28"/>
  <c r="AA30"/>
  <c r="AA7" i="4"/>
  <c r="AA8"/>
  <c r="AA9"/>
  <c r="AA10"/>
  <c r="AA11"/>
  <c r="AA13"/>
  <c r="AA14"/>
  <c r="AA15"/>
  <c r="AA16"/>
  <c r="AA17"/>
  <c r="AA18"/>
  <c r="AA19"/>
  <c r="AA21"/>
  <c r="AA22"/>
  <c r="AA23"/>
  <c r="AA24"/>
  <c r="AA25"/>
  <c r="AA28"/>
  <c r="AA29"/>
  <c r="AA30"/>
  <c r="Z7" i="3"/>
  <c r="B12" l="1"/>
  <c r="Z28"/>
  <c r="Z29"/>
  <c r="Z30"/>
  <c r="Z13"/>
  <c r="Z14"/>
  <c r="Z15"/>
  <c r="Z16"/>
  <c r="Z17"/>
  <c r="Z18"/>
  <c r="Z19"/>
  <c r="Z21"/>
  <c r="Z22"/>
  <c r="Z23"/>
  <c r="Z24"/>
  <c r="Z25"/>
  <c r="Z8"/>
  <c r="Z9"/>
  <c r="Z10"/>
  <c r="Z11"/>
  <c r="Z28" i="4"/>
  <c r="Z29"/>
  <c r="Z30"/>
  <c r="Z13"/>
  <c r="Z14"/>
  <c r="Z15"/>
  <c r="Z16"/>
  <c r="Z17"/>
  <c r="Z18"/>
  <c r="Z19"/>
  <c r="Z21"/>
  <c r="Z22"/>
  <c r="Z23"/>
  <c r="Z24"/>
  <c r="Z25"/>
  <c r="Z7"/>
  <c r="Z8"/>
  <c r="Z9"/>
  <c r="Z10"/>
  <c r="Z29" i="2"/>
  <c r="Z30"/>
  <c r="Z31"/>
  <c r="Z13"/>
  <c r="Z14"/>
  <c r="Z15"/>
  <c r="Z16"/>
  <c r="Z17"/>
  <c r="Z18"/>
  <c r="Z19"/>
  <c r="Z21"/>
  <c r="Z22"/>
  <c r="Z23"/>
  <c r="Z25"/>
  <c r="Z26"/>
  <c r="Z7"/>
  <c r="Z8"/>
  <c r="Z9"/>
  <c r="Z10"/>
  <c r="Z11"/>
  <c r="Z31" i="1"/>
  <c r="Z32"/>
  <c r="Z30"/>
  <c r="Z13"/>
  <c r="Z14"/>
  <c r="Z15"/>
  <c r="Z16"/>
  <c r="Z17"/>
  <c r="Z18"/>
  <c r="Z19"/>
  <c r="Z22"/>
  <c r="Z23"/>
  <c r="Z24"/>
  <c r="Z26"/>
  <c r="Z27"/>
  <c r="Z8" l="1"/>
  <c r="Z9"/>
  <c r="Z10"/>
  <c r="Z11"/>
  <c r="Y27" i="4"/>
  <c r="W27"/>
  <c r="C27"/>
  <c r="Y12"/>
  <c r="X12"/>
  <c r="W12"/>
  <c r="V6"/>
  <c r="U12"/>
  <c r="U6" s="1"/>
  <c r="T12"/>
  <c r="T6" s="1"/>
  <c r="R12"/>
  <c r="Q12"/>
  <c r="Q6" s="1"/>
  <c r="P12"/>
  <c r="P6" s="1"/>
  <c r="O12"/>
  <c r="N6"/>
  <c r="M12"/>
  <c r="M6" s="1"/>
  <c r="L12"/>
  <c r="L6" s="1"/>
  <c r="K12"/>
  <c r="J12"/>
  <c r="J6" s="1"/>
  <c r="I12"/>
  <c r="I6" s="1"/>
  <c r="H12"/>
  <c r="H6" s="1"/>
  <c r="G12"/>
  <c r="F12"/>
  <c r="F6" s="1"/>
  <c r="E12"/>
  <c r="E6" s="1"/>
  <c r="D12"/>
  <c r="C12"/>
  <c r="B12"/>
  <c r="Y27" i="3"/>
  <c r="X27"/>
  <c r="W27"/>
  <c r="V27"/>
  <c r="U27"/>
  <c r="T27"/>
  <c r="S27"/>
  <c r="Q27"/>
  <c r="P27"/>
  <c r="O27"/>
  <c r="N27"/>
  <c r="M27"/>
  <c r="L27"/>
  <c r="K27"/>
  <c r="J27"/>
  <c r="I27"/>
  <c r="H27"/>
  <c r="G27"/>
  <c r="F27"/>
  <c r="E27"/>
  <c r="D27"/>
  <c r="C27"/>
  <c r="B27"/>
  <c r="Y12"/>
  <c r="X12"/>
  <c r="W12"/>
  <c r="V12"/>
  <c r="T12"/>
  <c r="S12"/>
  <c r="R12"/>
  <c r="R6" s="1"/>
  <c r="Q12"/>
  <c r="P12"/>
  <c r="O12"/>
  <c r="N12"/>
  <c r="M12"/>
  <c r="L12"/>
  <c r="K12"/>
  <c r="J12"/>
  <c r="I12"/>
  <c r="H12"/>
  <c r="G12"/>
  <c r="F12"/>
  <c r="E12"/>
  <c r="D12"/>
  <c r="C12"/>
  <c r="Y28" i="2"/>
  <c r="X28"/>
  <c r="W28"/>
  <c r="V28"/>
  <c r="U28"/>
  <c r="T28"/>
  <c r="S28"/>
  <c r="Q28"/>
  <c r="P28"/>
  <c r="O28"/>
  <c r="N28"/>
  <c r="M28"/>
  <c r="L28"/>
  <c r="K28"/>
  <c r="J28"/>
  <c r="I28"/>
  <c r="H28"/>
  <c r="G28"/>
  <c r="F28"/>
  <c r="D28"/>
  <c r="C28"/>
  <c r="B28"/>
  <c r="Y12"/>
  <c r="X12"/>
  <c r="W12"/>
  <c r="V12"/>
  <c r="V6" s="1"/>
  <c r="U12"/>
  <c r="T12"/>
  <c r="S12"/>
  <c r="R12"/>
  <c r="R6" s="1"/>
  <c r="Q12"/>
  <c r="P12"/>
  <c r="O12"/>
  <c r="N12"/>
  <c r="M12"/>
  <c r="L12"/>
  <c r="K12"/>
  <c r="J12"/>
  <c r="I12"/>
  <c r="H12"/>
  <c r="G12"/>
  <c r="F12"/>
  <c r="E12"/>
  <c r="C12"/>
  <c r="B12"/>
  <c r="Y29" i="1"/>
  <c r="W29"/>
  <c r="V29"/>
  <c r="U29"/>
  <c r="S29"/>
  <c r="R29"/>
  <c r="E29"/>
  <c r="D29"/>
  <c r="C29"/>
  <c r="Y12"/>
  <c r="W12"/>
  <c r="V12"/>
  <c r="U12"/>
  <c r="T12"/>
  <c r="S12"/>
  <c r="R12"/>
  <c r="Q12"/>
  <c r="Q6" s="1"/>
  <c r="P12"/>
  <c r="O12"/>
  <c r="O6" s="1"/>
  <c r="N6"/>
  <c r="M12"/>
  <c r="L12"/>
  <c r="L6" s="1"/>
  <c r="J6"/>
  <c r="I6"/>
  <c r="H6"/>
  <c r="F6"/>
  <c r="E12"/>
  <c r="D12"/>
  <c r="C12"/>
  <c r="Y6"/>
  <c r="E6" l="1"/>
  <c r="I6" i="3"/>
  <c r="N6" i="2"/>
  <c r="M6" i="3"/>
  <c r="G6"/>
  <c r="K6"/>
  <c r="O6"/>
  <c r="Q6"/>
  <c r="D6"/>
  <c r="L6"/>
  <c r="P6"/>
  <c r="Y6"/>
  <c r="J6"/>
  <c r="W6"/>
  <c r="S6"/>
  <c r="D6" i="1"/>
  <c r="F6" i="2"/>
  <c r="G6" i="1"/>
  <c r="Y6" i="4"/>
  <c r="X6"/>
  <c r="X6" i="1"/>
  <c r="W6"/>
  <c r="AA27" i="4"/>
  <c r="U6" i="3"/>
  <c r="S6" i="1"/>
  <c r="K6"/>
  <c r="R6"/>
  <c r="D6" i="4"/>
  <c r="AA12" i="2"/>
  <c r="AA27" i="3"/>
  <c r="C6"/>
  <c r="AA12"/>
  <c r="Z12"/>
  <c r="C6" i="4"/>
  <c r="AA12"/>
  <c r="AA28" i="2"/>
  <c r="AA29" i="1"/>
  <c r="C6"/>
  <c r="AA12"/>
  <c r="E6" i="3"/>
  <c r="V6" i="1"/>
  <c r="U6"/>
  <c r="M6"/>
  <c r="Z12"/>
  <c r="B6"/>
  <c r="Z28" i="2"/>
  <c r="Z12"/>
  <c r="J6"/>
  <c r="E6"/>
  <c r="I6"/>
  <c r="M6"/>
  <c r="Q6"/>
  <c r="U6"/>
  <c r="Y6"/>
  <c r="B6"/>
  <c r="D6"/>
  <c r="H6"/>
  <c r="L6"/>
  <c r="P6"/>
  <c r="T6"/>
  <c r="X6"/>
  <c r="G6" i="4"/>
  <c r="O6"/>
  <c r="K6"/>
  <c r="W6"/>
  <c r="S6"/>
  <c r="Z12"/>
  <c r="B6"/>
  <c r="R6"/>
  <c r="T6" i="3"/>
  <c r="F6"/>
  <c r="N6"/>
  <c r="V6"/>
  <c r="H6"/>
  <c r="X6"/>
  <c r="Z27"/>
  <c r="Z27" i="4"/>
  <c r="C6" i="2"/>
  <c r="G6"/>
  <c r="K6"/>
  <c r="O6"/>
  <c r="S6"/>
  <c r="W6"/>
  <c r="P6" i="1"/>
  <c r="T6"/>
  <c r="Z29"/>
  <c r="B6" i="3"/>
  <c r="Z6" i="4" l="1"/>
  <c r="AA6" i="3"/>
  <c r="Z6"/>
  <c r="AA6" i="4"/>
  <c r="Z6" i="2"/>
  <c r="AA6"/>
  <c r="AA6" i="1"/>
  <c r="Z6"/>
</calcChain>
</file>

<file path=xl/sharedStrings.xml><?xml version="1.0" encoding="utf-8"?>
<sst xmlns="http://schemas.openxmlformats.org/spreadsheetml/2006/main" count="281" uniqueCount="63">
  <si>
    <t>Наименование сферы (органов управления и муниципальных учреждений, относящихся к сфере) и мероприятий расходов</t>
  </si>
  <si>
    <t xml:space="preserve">Всего кредиторская задолженность </t>
  </si>
  <si>
    <t>в т.ч. просро-ченная задолжен-ность</t>
  </si>
  <si>
    <t>Показатель</t>
  </si>
  <si>
    <t>Аппарат управления</t>
  </si>
  <si>
    <t xml:space="preserve">в т.ч. 
просро-ченная задолжен-ность </t>
  </si>
  <si>
    <t xml:space="preserve">Образование </t>
  </si>
  <si>
    <t>Культура</t>
  </si>
  <si>
    <t>Социальная политика</t>
  </si>
  <si>
    <t>Ведомственные целевые программы</t>
  </si>
  <si>
    <t>ЖКХ</t>
  </si>
  <si>
    <t>Капитальное строительство</t>
  </si>
  <si>
    <t>Соц. выплаты и льготы отдельным категориям граждан</t>
  </si>
  <si>
    <t>Муниципальные казенные и бюджетные учреждения, подведомственные мэрии города Череповца</t>
  </si>
  <si>
    <t>Физическая культура и спорт</t>
  </si>
  <si>
    <t>Муниципальные казенные учреждения, подведомственные комитету по управлению имуществом города</t>
  </si>
  <si>
    <t>Прочие расходы</t>
  </si>
  <si>
    <t>Задолженность всего, в т.ч.:</t>
  </si>
  <si>
    <t>Заработная плата</t>
  </si>
  <si>
    <t>Прочие выплаты</t>
  </si>
  <si>
    <t>Начисления на оплату труда</t>
  </si>
  <si>
    <t>Услуги связи</t>
  </si>
  <si>
    <t>Транспортные услуги</t>
  </si>
  <si>
    <t>Коммунальные услуги, в т.ч.:</t>
  </si>
  <si>
    <t>отопление</t>
  </si>
  <si>
    <t>освещение</t>
  </si>
  <si>
    <t>водоснабжение</t>
  </si>
  <si>
    <t>прочие коммунальные услуги</t>
  </si>
  <si>
    <t>Арендная плата за пользование имуществом</t>
  </si>
  <si>
    <t>Услуги по содержанию имущества</t>
  </si>
  <si>
    <t>Прочие услуги</t>
  </si>
  <si>
    <t>Безвозмездные перечисления организациям, за исключением государственных и муниципальных организаций</t>
  </si>
  <si>
    <t>Пособия по социальной помощи населению</t>
  </si>
  <si>
    <t>Пенсии, пособия, выплачиваемые организациями сектора государственного управления</t>
  </si>
  <si>
    <t>Увеличение стоимости основных средств</t>
  </si>
  <si>
    <t>Увеличение стоимости материальных запасов, в т. ч.:</t>
  </si>
  <si>
    <t>медикаменты</t>
  </si>
  <si>
    <t>продукты питания</t>
  </si>
  <si>
    <t>прочие материальные запасы</t>
  </si>
  <si>
    <t xml:space="preserve">Всего дебиторская задолженность </t>
  </si>
  <si>
    <t>(подпись)</t>
  </si>
  <si>
    <t>(расшифровка подписи)</t>
  </si>
  <si>
    <t>Главный бухгалтер</t>
  </si>
  <si>
    <t>Исполнитель</t>
  </si>
  <si>
    <t>(телефон)</t>
  </si>
  <si>
    <t>Е.А. Ератина</t>
  </si>
  <si>
    <t>50-00-91</t>
  </si>
  <si>
    <t>Е.С. Югова</t>
  </si>
  <si>
    <t>Руководитель</t>
  </si>
  <si>
    <t>Н.В. Голуб</t>
  </si>
  <si>
    <t>Увеличение стоимости нематериальных активов</t>
  </si>
  <si>
    <t>Безвозмездные перечисления государственным и муниципальным организациям</t>
  </si>
  <si>
    <t>(рубли)</t>
  </si>
  <si>
    <t xml:space="preserve">Арендная плата за пользование земельными участками </t>
  </si>
  <si>
    <t>Безвозмездные перечисления иным нефинансовым организациям (за исключением нефинансовых организаций государственного сектора) на производство</t>
  </si>
  <si>
    <t>Социальные пособия и компенсации персоналу в денежной форме</t>
  </si>
  <si>
    <t>Прочие несоциальные выплаты персоналу</t>
  </si>
  <si>
    <t>Муниципальное образование  "Город Череповец"</t>
  </si>
  <si>
    <t>Объем дебиторской задолженности по бюджетным средствам на 1 октября 2019 года</t>
  </si>
  <si>
    <t>Объем дебиторской задолженности по внебюджетным средствам на 1 октября 2019 года</t>
  </si>
  <si>
    <t>Муниципальное образование "Город Череповец"</t>
  </si>
  <si>
    <t>Объем кредиторской задолженности по бюджетным средствам на 1 октября 2019 года</t>
  </si>
  <si>
    <t>Объем кредиторской задолженности по внебюджетным средствам на 1 октября 2019 года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</si>
</sst>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name val="Times New Roman"/>
      <family val="1"/>
      <charset val="204"/>
    </font>
    <font>
      <i/>
      <sz val="8.5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9" fontId="3" fillId="2" borderId="1">
      <alignment horizontal="left" vertical="top"/>
    </xf>
    <xf numFmtId="0" fontId="3" fillId="3" borderId="1">
      <alignment horizontal="left" vertical="top" wrapText="1"/>
    </xf>
    <xf numFmtId="0" fontId="3" fillId="4" borderId="1">
      <alignment horizontal="left" vertical="top" wrapText="1"/>
    </xf>
    <xf numFmtId="0" fontId="3" fillId="0" borderId="1" applyNumberFormat="0">
      <alignment horizontal="right" vertical="top"/>
    </xf>
    <xf numFmtId="0" fontId="3" fillId="0" borderId="1" applyNumberFormat="0">
      <alignment horizontal="right" vertical="top"/>
    </xf>
    <xf numFmtId="0" fontId="3" fillId="0" borderId="1">
      <alignment horizontal="left" vertical="top" wrapText="1"/>
    </xf>
  </cellStyleXfs>
  <cellXfs count="67">
    <xf numFmtId="0" fontId="0" fillId="0" borderId="0" xfId="0"/>
    <xf numFmtId="0" fontId="2" fillId="0" borderId="0" xfId="0" applyFont="1" applyFill="1"/>
    <xf numFmtId="49" fontId="4" fillId="0" borderId="6" xfId="2" applyNumberFormat="1" applyFont="1" applyFill="1" applyBorder="1" applyAlignment="1">
      <alignment horizontal="center" vertical="center" wrapText="1"/>
    </xf>
    <xf numFmtId="49" fontId="4" fillId="0" borderId="5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5" xfId="2" applyNumberFormat="1" applyFont="1" applyFill="1" applyBorder="1" applyAlignment="1">
      <alignment horizontal="center" vertical="center" wrapText="1"/>
    </xf>
    <xf numFmtId="0" fontId="4" fillId="0" borderId="8" xfId="3" applyFont="1" applyFill="1" applyBorder="1">
      <alignment horizontal="left" vertical="top" wrapText="1"/>
    </xf>
    <xf numFmtId="0" fontId="5" fillId="0" borderId="1" xfId="3" applyFont="1" applyFill="1">
      <alignment horizontal="left" vertical="top" wrapText="1"/>
    </xf>
    <xf numFmtId="4" fontId="5" fillId="0" borderId="6" xfId="5" applyNumberFormat="1" applyFont="1" applyFill="1" applyBorder="1" applyAlignment="1" applyProtection="1">
      <alignment horizontal="right" vertical="center"/>
      <protection locked="0"/>
    </xf>
    <xf numFmtId="4" fontId="5" fillId="0" borderId="6" xfId="0" applyNumberFormat="1" applyFont="1" applyFill="1" applyBorder="1" applyAlignment="1" applyProtection="1">
      <alignment horizontal="right" vertical="center"/>
      <protection locked="0"/>
    </xf>
    <xf numFmtId="0" fontId="5" fillId="0" borderId="9" xfId="3" applyFont="1" applyFill="1" applyBorder="1">
      <alignment horizontal="left" vertical="top" wrapText="1"/>
    </xf>
    <xf numFmtId="0" fontId="5" fillId="0" borderId="0" xfId="3" applyFont="1" applyFill="1" applyBorder="1">
      <alignment horizontal="left" vertical="top" wrapText="1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" fontId="2" fillId="0" borderId="0" xfId="0" applyNumberFormat="1" applyFont="1" applyFill="1"/>
    <xf numFmtId="0" fontId="0" fillId="0" borderId="0" xfId="0" applyBorder="1"/>
    <xf numFmtId="0" fontId="0" fillId="0" borderId="0" xfId="0" applyBorder="1" applyAlignment="1">
      <alignment horizontal="center" vertical="top"/>
    </xf>
    <xf numFmtId="4" fontId="4" fillId="5" borderId="6" xfId="4" applyNumberFormat="1" applyFont="1" applyFill="1" applyBorder="1" applyAlignment="1">
      <alignment horizontal="right" vertical="center"/>
    </xf>
    <xf numFmtId="4" fontId="5" fillId="5" borderId="6" xfId="5" applyNumberFormat="1" applyFont="1" applyFill="1" applyBorder="1" applyAlignment="1">
      <alignment horizontal="right" vertical="center"/>
    </xf>
    <xf numFmtId="4" fontId="5" fillId="5" borderId="5" xfId="5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/>
    </xf>
    <xf numFmtId="4" fontId="5" fillId="0" borderId="5" xfId="5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1" xfId="3" applyFont="1" applyFill="1">
      <alignment horizontal="left" vertical="top" wrapText="1"/>
    </xf>
    <xf numFmtId="0" fontId="9" fillId="0" borderId="1" xfId="6" applyFont="1" applyFill="1">
      <alignment horizontal="left" vertical="top" wrapText="1"/>
    </xf>
    <xf numFmtId="0" fontId="9" fillId="0" borderId="6" xfId="3" applyFont="1" applyFill="1" applyBorder="1">
      <alignment horizontal="left" vertical="top" wrapText="1"/>
    </xf>
    <xf numFmtId="0" fontId="9" fillId="0" borderId="6" xfId="6" applyFont="1" applyFill="1" applyBorder="1">
      <alignment horizontal="left" vertical="top" wrapText="1"/>
    </xf>
    <xf numFmtId="0" fontId="0" fillId="0" borderId="10" xfId="0" applyBorder="1"/>
    <xf numFmtId="0" fontId="7" fillId="0" borderId="11" xfId="0" applyFont="1" applyBorder="1" applyAlignment="1">
      <alignment horizontal="center" vertical="top"/>
    </xf>
    <xf numFmtId="0" fontId="6" fillId="0" borderId="0" xfId="0" applyFont="1" applyAlignment="1"/>
    <xf numFmtId="4" fontId="5" fillId="0" borderId="6" xfId="4" applyNumberFormat="1" applyFont="1" applyFill="1" applyBorder="1" applyAlignment="1">
      <alignment horizontal="right" vertical="center"/>
    </xf>
    <xf numFmtId="0" fontId="0" fillId="0" borderId="10" xfId="0" applyBorder="1" applyAlignment="1"/>
    <xf numFmtId="0" fontId="7" fillId="0" borderId="11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/>
    <xf numFmtId="0" fontId="0" fillId="0" borderId="0" xfId="0" applyBorder="1" applyAlignment="1">
      <alignment vertical="top"/>
    </xf>
    <xf numFmtId="0" fontId="7" fillId="0" borderId="0" xfId="0" applyFont="1" applyBorder="1" applyAlignment="1">
      <alignment vertical="top"/>
    </xf>
    <xf numFmtId="0" fontId="1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49" fontId="4" fillId="0" borderId="5" xfId="1" applyFont="1" applyFill="1" applyBorder="1" applyAlignment="1">
      <alignment horizontal="center" vertical="center"/>
    </xf>
    <xf numFmtId="49" fontId="4" fillId="0" borderId="7" xfId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7" fillId="0" borderId="11" xfId="0" applyFont="1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top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0" fillId="0" borderId="10" xfId="0" applyBorder="1"/>
    <xf numFmtId="4" fontId="4" fillId="0" borderId="6" xfId="4" applyNumberFormat="1" applyFont="1" applyFill="1" applyBorder="1" applyAlignment="1">
      <alignment horizontal="right" vertical="center"/>
    </xf>
    <xf numFmtId="4" fontId="5" fillId="0" borderId="6" xfId="5" applyNumberFormat="1" applyFont="1" applyFill="1" applyBorder="1" applyAlignment="1">
      <alignment horizontal="right" vertical="center"/>
    </xf>
    <xf numFmtId="4" fontId="5" fillId="0" borderId="5" xfId="5" applyNumberFormat="1" applyFont="1" applyFill="1" applyBorder="1" applyAlignment="1">
      <alignment horizontal="right" vertical="center"/>
    </xf>
    <xf numFmtId="4" fontId="9" fillId="0" borderId="6" xfId="5" applyNumberFormat="1" applyFont="1" applyFill="1" applyBorder="1" applyAlignment="1" applyProtection="1">
      <alignment horizontal="right" vertical="center"/>
      <protection locked="0"/>
    </xf>
    <xf numFmtId="4" fontId="9" fillId="0" borderId="6" xfId="0" applyNumberFormat="1" applyFont="1" applyFill="1" applyBorder="1" applyAlignment="1" applyProtection="1">
      <alignment horizontal="right" vertical="center"/>
      <protection locked="0"/>
    </xf>
    <xf numFmtId="4" fontId="9" fillId="0" borderId="6" xfId="4" applyNumberFormat="1" applyFont="1" applyFill="1" applyBorder="1" applyAlignment="1">
      <alignment horizontal="right" vertical="center"/>
    </xf>
    <xf numFmtId="49" fontId="4" fillId="0" borderId="6" xfId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6" xfId="2" applyFont="1" applyFill="1" applyBorder="1" applyAlignment="1">
      <alignment horizontal="center" vertical="center" wrapText="1"/>
    </xf>
    <xf numFmtId="0" fontId="4" fillId="0" borderId="6" xfId="3" applyFont="1" applyFill="1" applyBorder="1">
      <alignment horizontal="left" vertical="top" wrapText="1"/>
    </xf>
    <xf numFmtId="0" fontId="5" fillId="0" borderId="6" xfId="3" applyFont="1" applyFill="1" applyBorder="1">
      <alignment horizontal="left" vertical="top" wrapText="1"/>
    </xf>
  </cellXfs>
  <cellStyles count="7">
    <cellStyle name="Обычный" xfId="0" builtinId="0"/>
    <cellStyle name="㼿㼿㼿㼠㼿㼿㼿㼠㼿㼠㼿㼿㼿" xfId="4"/>
    <cellStyle name="㼿㼿㼿㼠㼿㼿㼿㼿㼿㼿㼿" xfId="5"/>
    <cellStyle name="㼿㼿㼿㼿‿㼿㼿?" xfId="1"/>
    <cellStyle name="㼿㼿㼿㼿‿㼿㼿㼿㼿㼿㼠㼿㼿㼿" xfId="2"/>
    <cellStyle name="㼿㼿㼿㼿㼠㼿?" xfId="3"/>
    <cellStyle name="㼿㼿㼿㼿㼠㼿‿㼿㼿㼿㼿" xfId="6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AA40"/>
  <sheetViews>
    <sheetView zoomScaleNormal="100" workbookViewId="0">
      <selection activeCell="D18" sqref="D18"/>
    </sheetView>
  </sheetViews>
  <sheetFormatPr defaultRowHeight="15"/>
  <cols>
    <col min="1" max="1" width="36.28515625" style="1" customWidth="1"/>
    <col min="2" max="2" width="11.7109375" style="1" customWidth="1"/>
    <col min="3" max="3" width="11.7109375" style="1" hidden="1" customWidth="1"/>
    <col min="4" max="4" width="11.7109375" style="1" customWidth="1"/>
    <col min="5" max="5" width="11.7109375" style="1" hidden="1" customWidth="1"/>
    <col min="6" max="6" width="11.7109375" style="1" customWidth="1"/>
    <col min="7" max="11" width="11.7109375" style="1" hidden="1" customWidth="1"/>
    <col min="12" max="12" width="11.7109375" style="1" customWidth="1"/>
    <col min="13" max="13" width="9.85546875" style="1" hidden="1" customWidth="1"/>
    <col min="14" max="14" width="12.7109375" style="1" customWidth="1"/>
    <col min="15" max="15" width="8" style="1" hidden="1" customWidth="1"/>
    <col min="16" max="16" width="11" style="1" hidden="1" customWidth="1"/>
    <col min="17" max="17" width="8" style="1" hidden="1" customWidth="1"/>
    <col min="18" max="18" width="15.42578125" style="1" customWidth="1"/>
    <col min="19" max="19" width="0.140625" style="1" hidden="1" customWidth="1"/>
    <col min="20" max="20" width="11.7109375" style="1" customWidth="1"/>
    <col min="21" max="21" width="8" style="1" hidden="1" customWidth="1"/>
    <col min="22" max="22" width="15.7109375" style="1" customWidth="1"/>
    <col min="23" max="23" width="8" style="1" hidden="1" customWidth="1"/>
    <col min="24" max="24" width="11.7109375" style="1" customWidth="1"/>
    <col min="25" max="25" width="8" style="1" hidden="1" customWidth="1"/>
    <col min="26" max="26" width="12.7109375" style="1" customWidth="1"/>
    <col min="27" max="27" width="11.7109375" style="1" customWidth="1"/>
    <col min="28" max="16384" width="9.140625" style="1"/>
  </cols>
  <sheetData>
    <row r="1" spans="1:27" ht="16.5">
      <c r="A1" s="39" t="s">
        <v>58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27" ht="16.5">
      <c r="A2" s="47" t="s">
        <v>57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16.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38" t="s">
        <v>52</v>
      </c>
    </row>
    <row r="4" spans="1:27" ht="18.75" customHeight="1">
      <c r="A4" s="62" t="s">
        <v>3</v>
      </c>
      <c r="B4" s="63" t="s">
        <v>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4" t="s">
        <v>39</v>
      </c>
      <c r="AA4" s="64" t="s">
        <v>2</v>
      </c>
    </row>
    <row r="5" spans="1:27" ht="90" customHeight="1">
      <c r="A5" s="62"/>
      <c r="B5" s="2" t="s">
        <v>4</v>
      </c>
      <c r="C5" s="2" t="s">
        <v>5</v>
      </c>
      <c r="D5" s="2" t="s">
        <v>6</v>
      </c>
      <c r="E5" s="2" t="s">
        <v>5</v>
      </c>
      <c r="F5" s="2" t="s">
        <v>7</v>
      </c>
      <c r="G5" s="2" t="s">
        <v>5</v>
      </c>
      <c r="H5" s="2" t="s">
        <v>8</v>
      </c>
      <c r="I5" s="2" t="s">
        <v>5</v>
      </c>
      <c r="J5" s="2" t="s">
        <v>9</v>
      </c>
      <c r="K5" s="2" t="s">
        <v>5</v>
      </c>
      <c r="L5" s="2" t="s">
        <v>10</v>
      </c>
      <c r="M5" s="2" t="s">
        <v>5</v>
      </c>
      <c r="N5" s="2" t="s">
        <v>11</v>
      </c>
      <c r="O5" s="2" t="s">
        <v>5</v>
      </c>
      <c r="P5" s="2" t="s">
        <v>12</v>
      </c>
      <c r="Q5" s="2" t="s">
        <v>5</v>
      </c>
      <c r="R5" s="4" t="s">
        <v>13</v>
      </c>
      <c r="S5" s="2" t="s">
        <v>5</v>
      </c>
      <c r="T5" s="4" t="s">
        <v>14</v>
      </c>
      <c r="U5" s="2" t="s">
        <v>5</v>
      </c>
      <c r="V5" s="2" t="s">
        <v>15</v>
      </c>
      <c r="W5" s="2" t="s">
        <v>5</v>
      </c>
      <c r="X5" s="4" t="s">
        <v>16</v>
      </c>
      <c r="Y5" s="2" t="s">
        <v>5</v>
      </c>
      <c r="Z5" s="64"/>
      <c r="AA5" s="64"/>
    </row>
    <row r="6" spans="1:27" ht="12.95" customHeight="1">
      <c r="A6" s="65" t="s">
        <v>17</v>
      </c>
      <c r="B6" s="56">
        <f>SUM(B7:B12,B17:B27)</f>
        <v>139017.95000000001</v>
      </c>
      <c r="C6" s="56">
        <f t="shared" ref="C6:Y6" si="0">SUM(C7:C12,C17:C27)</f>
        <v>0</v>
      </c>
      <c r="D6" s="56">
        <f t="shared" si="0"/>
        <v>2326081.9400000004</v>
      </c>
      <c r="E6" s="56">
        <f t="shared" si="0"/>
        <v>0</v>
      </c>
      <c r="F6" s="56">
        <f t="shared" si="0"/>
        <v>863838.37999999989</v>
      </c>
      <c r="G6" s="56">
        <f t="shared" si="0"/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  <c r="K6" s="56">
        <f t="shared" si="0"/>
        <v>0</v>
      </c>
      <c r="L6" s="56">
        <f t="shared" si="0"/>
        <v>944732.81</v>
      </c>
      <c r="M6" s="56">
        <f t="shared" si="0"/>
        <v>0</v>
      </c>
      <c r="N6" s="56">
        <f t="shared" si="0"/>
        <v>2081383.2</v>
      </c>
      <c r="O6" s="56">
        <f t="shared" si="0"/>
        <v>0</v>
      </c>
      <c r="P6" s="56">
        <f t="shared" si="0"/>
        <v>0</v>
      </c>
      <c r="Q6" s="56">
        <f t="shared" si="0"/>
        <v>0</v>
      </c>
      <c r="R6" s="56">
        <f t="shared" si="0"/>
        <v>697997.65</v>
      </c>
      <c r="S6" s="56">
        <f t="shared" si="0"/>
        <v>0</v>
      </c>
      <c r="T6" s="56">
        <f t="shared" si="0"/>
        <v>881030.92999999993</v>
      </c>
      <c r="U6" s="56">
        <f t="shared" si="0"/>
        <v>0</v>
      </c>
      <c r="V6" s="56">
        <f t="shared" si="0"/>
        <v>666642.78</v>
      </c>
      <c r="W6" s="56">
        <f t="shared" si="0"/>
        <v>0</v>
      </c>
      <c r="X6" s="56">
        <f t="shared" si="0"/>
        <v>82846.929999999993</v>
      </c>
      <c r="Y6" s="56">
        <f t="shared" si="0"/>
        <v>0</v>
      </c>
      <c r="Z6" s="56">
        <f>B6+D6+F6+H6+J6+L6+N6+P6+R6+T6+V6+X6</f>
        <v>8683572.5700000003</v>
      </c>
      <c r="AA6" s="56">
        <f>C6+E6+G6+I6+K6+M6+O6+Q6+S6+U6+W6+Y6</f>
        <v>0</v>
      </c>
    </row>
    <row r="7" spans="1:27" ht="12.95" customHeight="1">
      <c r="A7" s="66" t="s">
        <v>18</v>
      </c>
      <c r="B7" s="8">
        <v>0</v>
      </c>
      <c r="C7" s="8"/>
      <c r="D7" s="8">
        <v>0</v>
      </c>
      <c r="E7" s="8"/>
      <c r="F7" s="8">
        <v>0</v>
      </c>
      <c r="G7" s="8"/>
      <c r="H7" s="8"/>
      <c r="I7" s="8"/>
      <c r="J7" s="9"/>
      <c r="K7" s="8"/>
      <c r="L7" s="9">
        <v>0</v>
      </c>
      <c r="M7" s="8"/>
      <c r="N7" s="9">
        <v>0</v>
      </c>
      <c r="O7" s="8"/>
      <c r="P7" s="9"/>
      <c r="Q7" s="8"/>
      <c r="R7" s="9">
        <v>0</v>
      </c>
      <c r="S7" s="8"/>
      <c r="T7" s="9">
        <v>0</v>
      </c>
      <c r="U7" s="8"/>
      <c r="V7" s="9">
        <v>0</v>
      </c>
      <c r="W7" s="8"/>
      <c r="X7" s="9">
        <v>0</v>
      </c>
      <c r="Y7" s="8"/>
      <c r="Z7" s="31">
        <f t="shared" ref="Z7:Z10" si="1">B7+D7+F7+H7+J7+L7+N7+P7+R7+T7+V7+X7</f>
        <v>0</v>
      </c>
      <c r="AA7" s="31">
        <f t="shared" ref="AA7:AA30" si="2">C7+E7+G7+I7+K7+M7+O7+Q7+S7+U7+W7+Y7</f>
        <v>0</v>
      </c>
    </row>
    <row r="8" spans="1:27" ht="12.95" customHeight="1">
      <c r="A8" s="66" t="s">
        <v>19</v>
      </c>
      <c r="B8" s="8">
        <v>15454.25</v>
      </c>
      <c r="C8" s="8"/>
      <c r="D8" s="8">
        <v>0</v>
      </c>
      <c r="E8" s="8"/>
      <c r="F8" s="8">
        <v>0</v>
      </c>
      <c r="G8" s="8"/>
      <c r="H8" s="8"/>
      <c r="I8" s="8"/>
      <c r="J8" s="9"/>
      <c r="K8" s="8"/>
      <c r="L8" s="9">
        <v>0</v>
      </c>
      <c r="M8" s="8"/>
      <c r="N8" s="9">
        <v>0</v>
      </c>
      <c r="O8" s="8"/>
      <c r="P8" s="9"/>
      <c r="Q8" s="8"/>
      <c r="R8" s="9">
        <v>13400</v>
      </c>
      <c r="S8" s="8"/>
      <c r="T8" s="9">
        <v>53200</v>
      </c>
      <c r="U8" s="8"/>
      <c r="V8" s="9">
        <v>0</v>
      </c>
      <c r="W8" s="8"/>
      <c r="X8" s="9">
        <v>0</v>
      </c>
      <c r="Y8" s="8"/>
      <c r="Z8" s="31">
        <f t="shared" si="1"/>
        <v>82054.25</v>
      </c>
      <c r="AA8" s="31">
        <f t="shared" si="2"/>
        <v>0</v>
      </c>
    </row>
    <row r="9" spans="1:27" ht="12.95" customHeight="1">
      <c r="A9" s="66" t="s">
        <v>20</v>
      </c>
      <c r="B9" s="8">
        <v>70227.7</v>
      </c>
      <c r="C9" s="8"/>
      <c r="D9" s="8">
        <v>324289.08</v>
      </c>
      <c r="E9" s="8"/>
      <c r="F9" s="8">
        <v>0</v>
      </c>
      <c r="G9" s="8"/>
      <c r="H9" s="8"/>
      <c r="I9" s="8"/>
      <c r="J9" s="9"/>
      <c r="K9" s="8"/>
      <c r="L9" s="9">
        <v>0</v>
      </c>
      <c r="M9" s="8"/>
      <c r="N9" s="9">
        <v>0</v>
      </c>
      <c r="O9" s="8"/>
      <c r="P9" s="9"/>
      <c r="Q9" s="8"/>
      <c r="R9" s="9">
        <v>146358.66</v>
      </c>
      <c r="S9" s="8"/>
      <c r="T9" s="9">
        <v>10713.06</v>
      </c>
      <c r="U9" s="8"/>
      <c r="V9" s="9">
        <v>0</v>
      </c>
      <c r="W9" s="8"/>
      <c r="X9" s="9">
        <v>49186.93</v>
      </c>
      <c r="Y9" s="8"/>
      <c r="Z9" s="31">
        <f t="shared" si="1"/>
        <v>600775.43000000017</v>
      </c>
      <c r="AA9" s="31">
        <f t="shared" si="2"/>
        <v>0</v>
      </c>
    </row>
    <row r="10" spans="1:27" ht="12.95" customHeight="1">
      <c r="A10" s="66" t="s">
        <v>21</v>
      </c>
      <c r="B10" s="8">
        <v>0</v>
      </c>
      <c r="C10" s="8"/>
      <c r="D10" s="8">
        <v>50505.15</v>
      </c>
      <c r="E10" s="8"/>
      <c r="F10" s="8">
        <v>457.19</v>
      </c>
      <c r="G10" s="8"/>
      <c r="H10" s="8"/>
      <c r="I10" s="8"/>
      <c r="J10" s="9"/>
      <c r="K10" s="8"/>
      <c r="L10" s="9">
        <v>0</v>
      </c>
      <c r="M10" s="8"/>
      <c r="N10" s="9">
        <v>0</v>
      </c>
      <c r="O10" s="8"/>
      <c r="P10" s="9"/>
      <c r="Q10" s="8"/>
      <c r="R10" s="9">
        <v>9758.3700000000008</v>
      </c>
      <c r="S10" s="8"/>
      <c r="T10" s="9">
        <v>0</v>
      </c>
      <c r="U10" s="8"/>
      <c r="V10" s="9">
        <v>0</v>
      </c>
      <c r="W10" s="8"/>
      <c r="X10" s="9">
        <v>0</v>
      </c>
      <c r="Y10" s="8"/>
      <c r="Z10" s="31">
        <f t="shared" si="1"/>
        <v>60720.710000000006</v>
      </c>
      <c r="AA10" s="31">
        <f t="shared" si="2"/>
        <v>0</v>
      </c>
    </row>
    <row r="11" spans="1:27" ht="12.95" customHeight="1">
      <c r="A11" s="66" t="s">
        <v>22</v>
      </c>
      <c r="B11" s="8">
        <v>0</v>
      </c>
      <c r="C11" s="8"/>
      <c r="D11" s="8">
        <v>0</v>
      </c>
      <c r="E11" s="8"/>
      <c r="F11" s="8">
        <v>0</v>
      </c>
      <c r="G11" s="8"/>
      <c r="H11" s="8"/>
      <c r="I11" s="8"/>
      <c r="J11" s="9"/>
      <c r="K11" s="8"/>
      <c r="L11" s="9">
        <v>0</v>
      </c>
      <c r="M11" s="8"/>
      <c r="N11" s="9">
        <v>0</v>
      </c>
      <c r="O11" s="8"/>
      <c r="P11" s="9"/>
      <c r="Q11" s="8"/>
      <c r="R11" s="9">
        <v>0</v>
      </c>
      <c r="S11" s="8"/>
      <c r="T11" s="9">
        <v>110030.2</v>
      </c>
      <c r="U11" s="8"/>
      <c r="V11" s="9">
        <v>0</v>
      </c>
      <c r="W11" s="8"/>
      <c r="X11" s="9">
        <v>0</v>
      </c>
      <c r="Y11" s="8"/>
      <c r="Z11" s="31">
        <f>B11+D11+F11+H11+J11+L11+N11+P11+R11+T11+V11+X11</f>
        <v>110030.2</v>
      </c>
      <c r="AA11" s="31">
        <f t="shared" si="2"/>
        <v>0</v>
      </c>
    </row>
    <row r="12" spans="1:27" ht="12.95" customHeight="1">
      <c r="A12" s="66" t="s">
        <v>23</v>
      </c>
      <c r="B12" s="57">
        <f>SUM(B13:B16)</f>
        <v>7716</v>
      </c>
      <c r="C12" s="57">
        <f t="shared" ref="C12:Y12" si="3">SUM(C13:C16)</f>
        <v>0</v>
      </c>
      <c r="D12" s="57">
        <f t="shared" si="3"/>
        <v>1706653.28</v>
      </c>
      <c r="E12" s="57">
        <f t="shared" si="3"/>
        <v>0</v>
      </c>
      <c r="F12" s="57">
        <f t="shared" si="3"/>
        <v>580524.74</v>
      </c>
      <c r="G12" s="57">
        <f t="shared" si="3"/>
        <v>0</v>
      </c>
      <c r="H12" s="57">
        <f t="shared" si="3"/>
        <v>0</v>
      </c>
      <c r="I12" s="57">
        <f t="shared" si="3"/>
        <v>0</v>
      </c>
      <c r="J12" s="57">
        <f t="shared" si="3"/>
        <v>0</v>
      </c>
      <c r="K12" s="57">
        <f t="shared" si="3"/>
        <v>0</v>
      </c>
      <c r="L12" s="57">
        <f t="shared" si="3"/>
        <v>819827.59000000008</v>
      </c>
      <c r="M12" s="57">
        <f t="shared" si="3"/>
        <v>0</v>
      </c>
      <c r="N12" s="57">
        <f t="shared" si="3"/>
        <v>0</v>
      </c>
      <c r="O12" s="57">
        <f t="shared" si="3"/>
        <v>0</v>
      </c>
      <c r="P12" s="57">
        <f t="shared" si="3"/>
        <v>0</v>
      </c>
      <c r="Q12" s="57">
        <f t="shared" si="3"/>
        <v>0</v>
      </c>
      <c r="R12" s="57">
        <f t="shared" si="3"/>
        <v>30969.35</v>
      </c>
      <c r="S12" s="57">
        <f t="shared" si="3"/>
        <v>0</v>
      </c>
      <c r="T12" s="57">
        <f t="shared" si="3"/>
        <v>26251.67</v>
      </c>
      <c r="U12" s="57">
        <f t="shared" si="3"/>
        <v>0</v>
      </c>
      <c r="V12" s="57">
        <f t="shared" si="3"/>
        <v>0</v>
      </c>
      <c r="W12" s="57">
        <f t="shared" si="3"/>
        <v>0</v>
      </c>
      <c r="X12" s="57">
        <f t="shared" si="3"/>
        <v>0</v>
      </c>
      <c r="Y12" s="57">
        <f t="shared" si="3"/>
        <v>0</v>
      </c>
      <c r="Z12" s="31">
        <f t="shared" ref="Z12:Z30" si="4">B12+D12+F12+H12+J12+L12+N12+P12+R12+T12+V12+X12</f>
        <v>3171942.6300000004</v>
      </c>
      <c r="AA12" s="31">
        <f t="shared" si="2"/>
        <v>0</v>
      </c>
    </row>
    <row r="13" spans="1:27" ht="12.95" customHeight="1">
      <c r="A13" s="26" t="s">
        <v>24</v>
      </c>
      <c r="B13" s="59">
        <v>0</v>
      </c>
      <c r="C13" s="59"/>
      <c r="D13" s="59">
        <v>81262.570000000007</v>
      </c>
      <c r="E13" s="59"/>
      <c r="F13" s="59">
        <v>580524.74</v>
      </c>
      <c r="G13" s="59"/>
      <c r="H13" s="59"/>
      <c r="I13" s="59"/>
      <c r="J13" s="60"/>
      <c r="K13" s="59"/>
      <c r="L13" s="60">
        <v>0</v>
      </c>
      <c r="M13" s="59"/>
      <c r="N13" s="60">
        <v>0</v>
      </c>
      <c r="O13" s="59"/>
      <c r="P13" s="60"/>
      <c r="Q13" s="59"/>
      <c r="R13" s="60">
        <v>2547.54</v>
      </c>
      <c r="S13" s="59"/>
      <c r="T13" s="60">
        <v>3234.74</v>
      </c>
      <c r="U13" s="59"/>
      <c r="V13" s="60">
        <v>0</v>
      </c>
      <c r="W13" s="59"/>
      <c r="X13" s="60">
        <v>0</v>
      </c>
      <c r="Y13" s="59"/>
      <c r="Z13" s="61">
        <f t="shared" si="4"/>
        <v>667569.59000000008</v>
      </c>
      <c r="AA13" s="61">
        <f t="shared" si="2"/>
        <v>0</v>
      </c>
    </row>
    <row r="14" spans="1:27" ht="12.95" customHeight="1">
      <c r="A14" s="26" t="s">
        <v>25</v>
      </c>
      <c r="B14" s="59">
        <v>7716</v>
      </c>
      <c r="C14" s="59"/>
      <c r="D14" s="59">
        <v>1623361.28</v>
      </c>
      <c r="E14" s="59"/>
      <c r="F14" s="59">
        <v>0</v>
      </c>
      <c r="G14" s="59"/>
      <c r="H14" s="59"/>
      <c r="I14" s="59"/>
      <c r="J14" s="60"/>
      <c r="K14" s="59"/>
      <c r="L14" s="60">
        <v>818067.17</v>
      </c>
      <c r="M14" s="59"/>
      <c r="N14" s="60">
        <v>0</v>
      </c>
      <c r="O14" s="59"/>
      <c r="P14" s="60"/>
      <c r="Q14" s="59"/>
      <c r="R14" s="60">
        <v>28244.94</v>
      </c>
      <c r="S14" s="59"/>
      <c r="T14" s="60">
        <v>23016.93</v>
      </c>
      <c r="U14" s="59"/>
      <c r="V14" s="60">
        <v>0</v>
      </c>
      <c r="W14" s="59"/>
      <c r="X14" s="60">
        <v>0</v>
      </c>
      <c r="Y14" s="59"/>
      <c r="Z14" s="61">
        <f t="shared" si="4"/>
        <v>2500406.3200000003</v>
      </c>
      <c r="AA14" s="61">
        <f t="shared" si="2"/>
        <v>0</v>
      </c>
    </row>
    <row r="15" spans="1:27" ht="12.95" customHeight="1">
      <c r="A15" s="26" t="s">
        <v>26</v>
      </c>
      <c r="B15" s="59">
        <v>0</v>
      </c>
      <c r="C15" s="59"/>
      <c r="D15" s="59">
        <v>0</v>
      </c>
      <c r="E15" s="59"/>
      <c r="F15" s="59">
        <v>0</v>
      </c>
      <c r="G15" s="59"/>
      <c r="H15" s="59"/>
      <c r="I15" s="59"/>
      <c r="J15" s="60"/>
      <c r="K15" s="59"/>
      <c r="L15" s="60">
        <v>0</v>
      </c>
      <c r="M15" s="59"/>
      <c r="N15" s="60">
        <v>0</v>
      </c>
      <c r="O15" s="59"/>
      <c r="P15" s="60"/>
      <c r="Q15" s="59"/>
      <c r="R15" s="60">
        <v>176.87</v>
      </c>
      <c r="S15" s="59"/>
      <c r="T15" s="60">
        <v>0</v>
      </c>
      <c r="U15" s="59"/>
      <c r="V15" s="60">
        <v>0</v>
      </c>
      <c r="W15" s="59"/>
      <c r="X15" s="60">
        <v>0</v>
      </c>
      <c r="Y15" s="59"/>
      <c r="Z15" s="61">
        <f t="shared" si="4"/>
        <v>176.87</v>
      </c>
      <c r="AA15" s="61">
        <f t="shared" si="2"/>
        <v>0</v>
      </c>
    </row>
    <row r="16" spans="1:27" ht="12.95" customHeight="1">
      <c r="A16" s="27" t="s">
        <v>27</v>
      </c>
      <c r="B16" s="59">
        <v>0</v>
      </c>
      <c r="C16" s="59"/>
      <c r="D16" s="59">
        <v>2029.43</v>
      </c>
      <c r="E16" s="59"/>
      <c r="F16" s="59">
        <v>0</v>
      </c>
      <c r="G16" s="59"/>
      <c r="H16" s="59"/>
      <c r="I16" s="59"/>
      <c r="J16" s="60"/>
      <c r="K16" s="59"/>
      <c r="L16" s="60">
        <v>1760.42</v>
      </c>
      <c r="M16" s="59"/>
      <c r="N16" s="60">
        <v>0</v>
      </c>
      <c r="O16" s="59"/>
      <c r="P16" s="60"/>
      <c r="Q16" s="59"/>
      <c r="R16" s="60">
        <v>0</v>
      </c>
      <c r="S16" s="59"/>
      <c r="T16" s="60">
        <v>0</v>
      </c>
      <c r="U16" s="59"/>
      <c r="V16" s="60">
        <v>0</v>
      </c>
      <c r="W16" s="59"/>
      <c r="X16" s="60">
        <v>0</v>
      </c>
      <c r="Y16" s="59"/>
      <c r="Z16" s="61">
        <f t="shared" si="4"/>
        <v>3789.8500000000004</v>
      </c>
      <c r="AA16" s="61">
        <f t="shared" si="2"/>
        <v>0</v>
      </c>
    </row>
    <row r="17" spans="1:27" ht="12.95" customHeight="1">
      <c r="A17" s="66" t="s">
        <v>28</v>
      </c>
      <c r="B17" s="8">
        <v>0</v>
      </c>
      <c r="C17" s="8"/>
      <c r="D17" s="8">
        <v>0</v>
      </c>
      <c r="E17" s="8"/>
      <c r="F17" s="8">
        <v>0</v>
      </c>
      <c r="G17" s="8"/>
      <c r="H17" s="8"/>
      <c r="I17" s="8"/>
      <c r="J17" s="9"/>
      <c r="K17" s="8"/>
      <c r="L17" s="9">
        <v>0</v>
      </c>
      <c r="M17" s="8"/>
      <c r="N17" s="9">
        <v>0</v>
      </c>
      <c r="O17" s="8"/>
      <c r="P17" s="9"/>
      <c r="Q17" s="8"/>
      <c r="R17" s="9">
        <v>248.51</v>
      </c>
      <c r="S17" s="8"/>
      <c r="T17" s="9">
        <v>0</v>
      </c>
      <c r="U17" s="8"/>
      <c r="V17" s="9">
        <v>0</v>
      </c>
      <c r="W17" s="8"/>
      <c r="X17" s="9">
        <v>0</v>
      </c>
      <c r="Y17" s="8"/>
      <c r="Z17" s="31">
        <f t="shared" si="4"/>
        <v>248.51</v>
      </c>
      <c r="AA17" s="31">
        <f t="shared" si="2"/>
        <v>0</v>
      </c>
    </row>
    <row r="18" spans="1:27" ht="12.95" customHeight="1">
      <c r="A18" s="66" t="s">
        <v>29</v>
      </c>
      <c r="B18" s="8">
        <v>0</v>
      </c>
      <c r="C18" s="8"/>
      <c r="D18" s="8">
        <v>3050</v>
      </c>
      <c r="E18" s="8"/>
      <c r="F18" s="8">
        <v>9752.9</v>
      </c>
      <c r="G18" s="8"/>
      <c r="H18" s="8"/>
      <c r="I18" s="8"/>
      <c r="J18" s="9"/>
      <c r="K18" s="8"/>
      <c r="L18" s="9">
        <v>0</v>
      </c>
      <c r="M18" s="8"/>
      <c r="N18" s="9">
        <v>0</v>
      </c>
      <c r="O18" s="8"/>
      <c r="P18" s="9"/>
      <c r="Q18" s="8"/>
      <c r="R18" s="9">
        <v>0</v>
      </c>
      <c r="S18" s="8"/>
      <c r="T18" s="9">
        <v>0</v>
      </c>
      <c r="U18" s="8"/>
      <c r="V18" s="9">
        <v>666190.78</v>
      </c>
      <c r="W18" s="8"/>
      <c r="X18" s="9">
        <v>0</v>
      </c>
      <c r="Y18" s="8"/>
      <c r="Z18" s="31">
        <f t="shared" si="4"/>
        <v>678993.68</v>
      </c>
      <c r="AA18" s="31">
        <f t="shared" si="2"/>
        <v>0</v>
      </c>
    </row>
    <row r="19" spans="1:27" ht="12.95" customHeight="1">
      <c r="A19" s="66" t="s">
        <v>30</v>
      </c>
      <c r="B19" s="8">
        <v>45620</v>
      </c>
      <c r="C19" s="8"/>
      <c r="D19" s="8">
        <v>139990.46</v>
      </c>
      <c r="E19" s="8"/>
      <c r="F19" s="8">
        <v>273103.55</v>
      </c>
      <c r="G19" s="8"/>
      <c r="H19" s="8"/>
      <c r="I19" s="8"/>
      <c r="J19" s="9"/>
      <c r="K19" s="8"/>
      <c r="L19" s="9">
        <v>0</v>
      </c>
      <c r="M19" s="8"/>
      <c r="N19" s="9">
        <v>2081383.2</v>
      </c>
      <c r="O19" s="8"/>
      <c r="P19" s="9"/>
      <c r="Q19" s="8"/>
      <c r="R19" s="9">
        <v>380252.23</v>
      </c>
      <c r="S19" s="8"/>
      <c r="T19" s="9">
        <v>680836</v>
      </c>
      <c r="U19" s="8"/>
      <c r="V19" s="9">
        <v>0</v>
      </c>
      <c r="W19" s="8"/>
      <c r="X19" s="9">
        <v>33660</v>
      </c>
      <c r="Y19" s="8"/>
      <c r="Z19" s="31">
        <f t="shared" si="4"/>
        <v>3634845.44</v>
      </c>
      <c r="AA19" s="31">
        <f t="shared" si="2"/>
        <v>0</v>
      </c>
    </row>
    <row r="20" spans="1:27" ht="12.95" customHeight="1">
      <c r="A20" s="66" t="s">
        <v>56</v>
      </c>
      <c r="B20" s="8">
        <v>0</v>
      </c>
      <c r="C20" s="8"/>
      <c r="D20" s="8">
        <v>780</v>
      </c>
      <c r="E20" s="8"/>
      <c r="F20" s="8">
        <v>0</v>
      </c>
      <c r="G20" s="8"/>
      <c r="H20" s="8"/>
      <c r="I20" s="8"/>
      <c r="J20" s="9"/>
      <c r="K20" s="8"/>
      <c r="L20" s="9">
        <v>0</v>
      </c>
      <c r="M20" s="8"/>
      <c r="N20" s="9">
        <v>0</v>
      </c>
      <c r="O20" s="8"/>
      <c r="P20" s="9"/>
      <c r="Q20" s="8"/>
      <c r="R20" s="9">
        <v>0</v>
      </c>
      <c r="S20" s="8"/>
      <c r="T20" s="9">
        <v>0</v>
      </c>
      <c r="U20" s="8"/>
      <c r="V20" s="9">
        <v>0</v>
      </c>
      <c r="W20" s="8"/>
      <c r="X20" s="9">
        <v>0</v>
      </c>
      <c r="Y20" s="8"/>
      <c r="Z20" s="31">
        <f t="shared" ref="Z20" si="5">B20+D20+F20+H20+J20+L20+N20+P20+R20+T20+V20+X20</f>
        <v>780</v>
      </c>
      <c r="AA20" s="31">
        <f t="shared" ref="AA20" si="6">C20+E20+G20+I20+K20+M20+O20+Q20+S20+U20+W20+Y20</f>
        <v>0</v>
      </c>
    </row>
    <row r="21" spans="1:27" ht="33.75" hidden="1">
      <c r="A21" s="66" t="s">
        <v>31</v>
      </c>
      <c r="B21" s="8"/>
      <c r="C21" s="8"/>
      <c r="D21" s="8"/>
      <c r="E21" s="8"/>
      <c r="F21" s="8"/>
      <c r="G21" s="8"/>
      <c r="H21" s="8"/>
      <c r="I21" s="8"/>
      <c r="J21" s="9"/>
      <c r="K21" s="8"/>
      <c r="L21" s="9"/>
      <c r="M21" s="8"/>
      <c r="N21" s="9"/>
      <c r="O21" s="8"/>
      <c r="P21" s="9"/>
      <c r="Q21" s="8"/>
      <c r="R21" s="9"/>
      <c r="S21" s="8"/>
      <c r="T21" s="9"/>
      <c r="U21" s="8"/>
      <c r="V21" s="9"/>
      <c r="W21" s="8"/>
      <c r="X21" s="9"/>
      <c r="Y21" s="8"/>
      <c r="Z21" s="31">
        <f t="shared" si="4"/>
        <v>0</v>
      </c>
      <c r="AA21" s="31">
        <f t="shared" si="2"/>
        <v>0</v>
      </c>
    </row>
    <row r="22" spans="1:27" ht="12.95" hidden="1" customHeight="1">
      <c r="A22" s="66" t="s">
        <v>32</v>
      </c>
      <c r="B22" s="8"/>
      <c r="C22" s="8"/>
      <c r="D22" s="8"/>
      <c r="E22" s="8"/>
      <c r="F22" s="8"/>
      <c r="G22" s="8"/>
      <c r="H22" s="8"/>
      <c r="I22" s="8"/>
      <c r="J22" s="9"/>
      <c r="K22" s="8"/>
      <c r="L22" s="9"/>
      <c r="M22" s="8"/>
      <c r="N22" s="9"/>
      <c r="O22" s="8"/>
      <c r="P22" s="9"/>
      <c r="Q22" s="8"/>
      <c r="R22" s="9"/>
      <c r="S22" s="8"/>
      <c r="T22" s="9"/>
      <c r="U22" s="8"/>
      <c r="V22" s="9"/>
      <c r="W22" s="8"/>
      <c r="X22" s="9"/>
      <c r="Y22" s="8"/>
      <c r="Z22" s="31">
        <f t="shared" si="4"/>
        <v>0</v>
      </c>
      <c r="AA22" s="31">
        <f t="shared" si="2"/>
        <v>0</v>
      </c>
    </row>
    <row r="23" spans="1:27" ht="22.5" hidden="1">
      <c r="A23" s="66" t="s">
        <v>33</v>
      </c>
      <c r="B23" s="8"/>
      <c r="C23" s="8"/>
      <c r="D23" s="8"/>
      <c r="E23" s="8"/>
      <c r="F23" s="8"/>
      <c r="G23" s="8"/>
      <c r="H23" s="8"/>
      <c r="I23" s="8"/>
      <c r="J23" s="9"/>
      <c r="K23" s="8"/>
      <c r="L23" s="9"/>
      <c r="M23" s="8"/>
      <c r="N23" s="9"/>
      <c r="O23" s="8"/>
      <c r="P23" s="9"/>
      <c r="Q23" s="8"/>
      <c r="R23" s="9"/>
      <c r="S23" s="8"/>
      <c r="T23" s="9"/>
      <c r="U23" s="8"/>
      <c r="V23" s="9"/>
      <c r="W23" s="8"/>
      <c r="X23" s="9"/>
      <c r="Y23" s="8"/>
      <c r="Z23" s="31">
        <f t="shared" si="4"/>
        <v>0</v>
      </c>
      <c r="AA23" s="31">
        <f t="shared" si="2"/>
        <v>0</v>
      </c>
    </row>
    <row r="24" spans="1:27" ht="12.95" customHeight="1">
      <c r="A24" s="66" t="s">
        <v>16</v>
      </c>
      <c r="B24" s="8">
        <v>0</v>
      </c>
      <c r="C24" s="8"/>
      <c r="D24" s="8">
        <v>15302.97</v>
      </c>
      <c r="E24" s="8"/>
      <c r="F24" s="8">
        <v>0</v>
      </c>
      <c r="G24" s="8"/>
      <c r="H24" s="8"/>
      <c r="I24" s="8"/>
      <c r="J24" s="9"/>
      <c r="K24" s="8"/>
      <c r="L24" s="9">
        <v>124905.22</v>
      </c>
      <c r="M24" s="8"/>
      <c r="N24" s="9">
        <v>0</v>
      </c>
      <c r="O24" s="8"/>
      <c r="P24" s="9"/>
      <c r="Q24" s="8"/>
      <c r="R24" s="9">
        <v>115040.13</v>
      </c>
      <c r="S24" s="8"/>
      <c r="T24" s="9">
        <v>0</v>
      </c>
      <c r="U24" s="8"/>
      <c r="V24" s="9">
        <v>452</v>
      </c>
      <c r="W24" s="8"/>
      <c r="X24" s="9">
        <v>0</v>
      </c>
      <c r="Y24" s="8"/>
      <c r="Z24" s="31">
        <f t="shared" si="4"/>
        <v>255700.32</v>
      </c>
      <c r="AA24" s="31">
        <f t="shared" si="2"/>
        <v>0</v>
      </c>
    </row>
    <row r="25" spans="1:27" ht="12.95" customHeight="1">
      <c r="A25" s="66" t="s">
        <v>34</v>
      </c>
      <c r="B25" s="8">
        <v>0</v>
      </c>
      <c r="C25" s="8"/>
      <c r="D25" s="8">
        <v>85511</v>
      </c>
      <c r="E25" s="8"/>
      <c r="F25" s="8">
        <v>0</v>
      </c>
      <c r="G25" s="8"/>
      <c r="H25" s="8"/>
      <c r="I25" s="8"/>
      <c r="J25" s="9"/>
      <c r="K25" s="8"/>
      <c r="L25" s="9">
        <v>0</v>
      </c>
      <c r="M25" s="8"/>
      <c r="N25" s="9">
        <v>0</v>
      </c>
      <c r="O25" s="8"/>
      <c r="P25" s="9"/>
      <c r="Q25" s="8"/>
      <c r="R25" s="9">
        <v>0</v>
      </c>
      <c r="S25" s="8"/>
      <c r="T25" s="9">
        <v>0</v>
      </c>
      <c r="U25" s="8"/>
      <c r="V25" s="9">
        <v>0</v>
      </c>
      <c r="W25" s="8"/>
      <c r="X25" s="9">
        <v>0</v>
      </c>
      <c r="Y25" s="8"/>
      <c r="Z25" s="31">
        <f t="shared" si="4"/>
        <v>85511</v>
      </c>
      <c r="AA25" s="31">
        <f t="shared" si="2"/>
        <v>0</v>
      </c>
    </row>
    <row r="26" spans="1:27" ht="12.95" hidden="1" customHeight="1">
      <c r="A26" s="66" t="s">
        <v>50</v>
      </c>
      <c r="B26" s="8"/>
      <c r="C26" s="8"/>
      <c r="D26" s="8"/>
      <c r="E26" s="8"/>
      <c r="F26" s="8"/>
      <c r="G26" s="8"/>
      <c r="H26" s="8"/>
      <c r="I26" s="8"/>
      <c r="J26" s="9"/>
      <c r="K26" s="8"/>
      <c r="L26" s="9"/>
      <c r="M26" s="8"/>
      <c r="N26" s="9"/>
      <c r="O26" s="8"/>
      <c r="P26" s="9"/>
      <c r="Q26" s="8"/>
      <c r="R26" s="9"/>
      <c r="S26" s="8"/>
      <c r="T26" s="9"/>
      <c r="U26" s="8"/>
      <c r="V26" s="9"/>
      <c r="W26" s="8"/>
      <c r="X26" s="9"/>
      <c r="Y26" s="8"/>
      <c r="Z26" s="31">
        <f t="shared" ref="Z26" si="7">B26+D26+F26+H26+J26+L26+N26+P26+R26+T26+V26+X26</f>
        <v>0</v>
      </c>
      <c r="AA26" s="31">
        <f t="shared" ref="AA26" si="8">C26+E26+G26+I26+K26+M26+O26+Q26+S26+U26+W26+Y26</f>
        <v>0</v>
      </c>
    </row>
    <row r="27" spans="1:27" ht="12.95" customHeight="1">
      <c r="A27" s="66" t="s">
        <v>35</v>
      </c>
      <c r="B27" s="57">
        <f t="shared" ref="B27:Y27" si="9">SUM(B28:B30)</f>
        <v>0</v>
      </c>
      <c r="C27" s="57">
        <f t="shared" si="9"/>
        <v>0</v>
      </c>
      <c r="D27" s="57">
        <f t="shared" si="9"/>
        <v>0</v>
      </c>
      <c r="E27" s="57">
        <f t="shared" si="9"/>
        <v>0</v>
      </c>
      <c r="F27" s="57">
        <f t="shared" si="9"/>
        <v>0</v>
      </c>
      <c r="G27" s="57">
        <f t="shared" si="9"/>
        <v>0</v>
      </c>
      <c r="H27" s="57">
        <f t="shared" si="9"/>
        <v>0</v>
      </c>
      <c r="I27" s="57">
        <f t="shared" si="9"/>
        <v>0</v>
      </c>
      <c r="J27" s="57">
        <f t="shared" si="9"/>
        <v>0</v>
      </c>
      <c r="K27" s="57">
        <f t="shared" si="9"/>
        <v>0</v>
      </c>
      <c r="L27" s="57">
        <f t="shared" si="9"/>
        <v>0</v>
      </c>
      <c r="M27" s="57">
        <f t="shared" si="9"/>
        <v>0</v>
      </c>
      <c r="N27" s="57">
        <f t="shared" si="9"/>
        <v>0</v>
      </c>
      <c r="O27" s="57">
        <f t="shared" si="9"/>
        <v>0</v>
      </c>
      <c r="P27" s="57">
        <f t="shared" si="9"/>
        <v>0</v>
      </c>
      <c r="Q27" s="57">
        <f t="shared" si="9"/>
        <v>0</v>
      </c>
      <c r="R27" s="57">
        <f t="shared" si="9"/>
        <v>1970.4</v>
      </c>
      <c r="S27" s="57">
        <f t="shared" si="9"/>
        <v>0</v>
      </c>
      <c r="T27" s="57">
        <f t="shared" si="9"/>
        <v>0</v>
      </c>
      <c r="U27" s="57">
        <f t="shared" si="9"/>
        <v>0</v>
      </c>
      <c r="V27" s="57">
        <f t="shared" si="9"/>
        <v>0</v>
      </c>
      <c r="W27" s="57">
        <f t="shared" si="9"/>
        <v>0</v>
      </c>
      <c r="X27" s="57">
        <f>SUM(X28:X30)</f>
        <v>0</v>
      </c>
      <c r="Y27" s="57">
        <f t="shared" si="9"/>
        <v>0</v>
      </c>
      <c r="Z27" s="31">
        <f t="shared" si="4"/>
        <v>1970.4</v>
      </c>
      <c r="AA27" s="31">
        <f t="shared" si="2"/>
        <v>0</v>
      </c>
    </row>
    <row r="28" spans="1:27" ht="12.95" hidden="1" customHeight="1">
      <c r="A28" s="26" t="s">
        <v>36</v>
      </c>
      <c r="B28" s="8"/>
      <c r="C28" s="8"/>
      <c r="D28" s="8"/>
      <c r="E28" s="8"/>
      <c r="F28" s="8"/>
      <c r="G28" s="8"/>
      <c r="H28" s="8"/>
      <c r="I28" s="8"/>
      <c r="J28" s="9"/>
      <c r="K28" s="8"/>
      <c r="L28" s="9"/>
      <c r="M28" s="8"/>
      <c r="N28" s="9"/>
      <c r="O28" s="8"/>
      <c r="P28" s="9"/>
      <c r="Q28" s="8"/>
      <c r="R28" s="9"/>
      <c r="S28" s="8"/>
      <c r="T28" s="9"/>
      <c r="U28" s="8"/>
      <c r="V28" s="9"/>
      <c r="W28" s="8"/>
      <c r="X28" s="9"/>
      <c r="Y28" s="8"/>
      <c r="Z28" s="31">
        <f t="shared" si="4"/>
        <v>0</v>
      </c>
      <c r="AA28" s="31">
        <f t="shared" si="2"/>
        <v>0</v>
      </c>
    </row>
    <row r="29" spans="1:27" ht="12.75" hidden="1" customHeight="1">
      <c r="A29" s="26" t="s">
        <v>37</v>
      </c>
      <c r="B29" s="8"/>
      <c r="C29" s="8"/>
      <c r="D29" s="8"/>
      <c r="E29" s="8"/>
      <c r="F29" s="8"/>
      <c r="G29" s="8"/>
      <c r="H29" s="8"/>
      <c r="I29" s="8"/>
      <c r="J29" s="9"/>
      <c r="K29" s="8"/>
      <c r="L29" s="9"/>
      <c r="M29" s="8"/>
      <c r="N29" s="9"/>
      <c r="O29" s="8"/>
      <c r="P29" s="9"/>
      <c r="Q29" s="8"/>
      <c r="R29" s="9"/>
      <c r="S29" s="8"/>
      <c r="T29" s="9"/>
      <c r="U29" s="8"/>
      <c r="V29" s="9"/>
      <c r="W29" s="8"/>
      <c r="X29" s="9"/>
      <c r="Y29" s="8"/>
      <c r="Z29" s="31">
        <f t="shared" si="4"/>
        <v>0</v>
      </c>
      <c r="AA29" s="31">
        <f t="shared" si="2"/>
        <v>0</v>
      </c>
    </row>
    <row r="30" spans="1:27" ht="12.95" customHeight="1">
      <c r="A30" s="27" t="s">
        <v>38</v>
      </c>
      <c r="B30" s="60">
        <v>0</v>
      </c>
      <c r="C30" s="60"/>
      <c r="D30" s="60">
        <v>0</v>
      </c>
      <c r="E30" s="60"/>
      <c r="F30" s="60">
        <v>0</v>
      </c>
      <c r="G30" s="60"/>
      <c r="H30" s="60"/>
      <c r="I30" s="60"/>
      <c r="J30" s="60"/>
      <c r="K30" s="60"/>
      <c r="L30" s="60">
        <v>0</v>
      </c>
      <c r="M30" s="60"/>
      <c r="N30" s="60">
        <v>0</v>
      </c>
      <c r="O30" s="60"/>
      <c r="P30" s="60"/>
      <c r="Q30" s="60"/>
      <c r="R30" s="60">
        <v>1970.4</v>
      </c>
      <c r="S30" s="60"/>
      <c r="T30" s="60">
        <v>0</v>
      </c>
      <c r="U30" s="60"/>
      <c r="V30" s="60">
        <v>0</v>
      </c>
      <c r="W30" s="60"/>
      <c r="X30" s="60">
        <v>0</v>
      </c>
      <c r="Y30" s="60"/>
      <c r="Z30" s="61">
        <f t="shared" si="4"/>
        <v>1970.4</v>
      </c>
      <c r="AA30" s="61">
        <f t="shared" si="2"/>
        <v>0</v>
      </c>
    </row>
    <row r="31" spans="1:27" s="14" customFormat="1" ht="12.95" customHeight="1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3"/>
      <c r="AA31" s="12"/>
    </row>
    <row r="32" spans="1:27" s="14" customFormat="1" ht="12.95" customHeight="1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3"/>
      <c r="AA32" s="12"/>
    </row>
    <row r="33" spans="1:26" ht="15.75" hidden="1">
      <c r="A33" s="30" t="s">
        <v>48</v>
      </c>
      <c r="B33" s="28"/>
      <c r="C33" s="28"/>
      <c r="E33"/>
      <c r="F33" s="49" t="s">
        <v>49</v>
      </c>
      <c r="G33" s="49"/>
      <c r="H33" s="49"/>
      <c r="I33" s="49"/>
      <c r="J33" s="49"/>
      <c r="K33" s="49"/>
      <c r="L33" s="49"/>
      <c r="M33" s="49"/>
      <c r="Z33" s="15"/>
    </row>
    <row r="34" spans="1:26" hidden="1">
      <c r="A34"/>
      <c r="B34" s="29" t="s">
        <v>40</v>
      </c>
      <c r="C34" s="29"/>
      <c r="E34"/>
      <c r="F34" s="48" t="s">
        <v>41</v>
      </c>
      <c r="G34" s="50"/>
      <c r="H34" s="50"/>
      <c r="I34" s="50"/>
      <c r="J34" s="50"/>
      <c r="K34" s="50"/>
      <c r="L34" s="50"/>
      <c r="M34" s="50"/>
    </row>
    <row r="35" spans="1:26" hidden="1">
      <c r="A35"/>
      <c r="B35"/>
      <c r="C35"/>
      <c r="E35"/>
      <c r="F35"/>
      <c r="G35"/>
      <c r="H35"/>
      <c r="I35"/>
      <c r="J35"/>
      <c r="K35"/>
      <c r="L35"/>
      <c r="M35"/>
    </row>
    <row r="36" spans="1:26" ht="15.75" hidden="1">
      <c r="A36" s="30" t="s">
        <v>42</v>
      </c>
      <c r="B36" s="28"/>
      <c r="C36" s="28"/>
      <c r="E36"/>
      <c r="F36" s="49" t="s">
        <v>47</v>
      </c>
      <c r="G36" s="49"/>
      <c r="H36" s="49"/>
      <c r="I36" s="49"/>
      <c r="J36" s="49"/>
      <c r="K36" s="49"/>
      <c r="L36" s="49"/>
      <c r="M36" s="49"/>
    </row>
    <row r="37" spans="1:26" hidden="1">
      <c r="A37"/>
      <c r="B37" s="29" t="s">
        <v>40</v>
      </c>
      <c r="C37" s="29"/>
      <c r="E37"/>
      <c r="F37" s="48" t="s">
        <v>41</v>
      </c>
      <c r="G37" s="50"/>
      <c r="H37" s="50"/>
      <c r="I37" s="50"/>
      <c r="J37" s="50"/>
      <c r="K37" s="50"/>
      <c r="L37" s="50"/>
      <c r="M37" s="50"/>
    </row>
    <row r="38" spans="1:26" hidden="1">
      <c r="A38"/>
      <c r="B38"/>
      <c r="C38"/>
      <c r="E38"/>
      <c r="F38"/>
      <c r="G38"/>
      <c r="H38"/>
      <c r="I38"/>
      <c r="J38"/>
      <c r="K38"/>
      <c r="L38"/>
      <c r="M38"/>
    </row>
    <row r="39" spans="1:26" ht="15.75" hidden="1">
      <c r="A39" s="30" t="s">
        <v>43</v>
      </c>
      <c r="B39" s="28"/>
      <c r="C39" s="28"/>
      <c r="E39"/>
      <c r="F39" s="49" t="s">
        <v>45</v>
      </c>
      <c r="G39" s="49"/>
      <c r="H39" s="49"/>
      <c r="I39" s="49"/>
      <c r="J39" s="49"/>
      <c r="K39" s="16"/>
      <c r="L39" s="49" t="s">
        <v>46</v>
      </c>
      <c r="M39" s="49"/>
    </row>
    <row r="40" spans="1:26" hidden="1">
      <c r="A40"/>
      <c r="B40" s="29" t="s">
        <v>40</v>
      </c>
      <c r="C40" s="29"/>
      <c r="E40"/>
      <c r="F40" s="48" t="s">
        <v>41</v>
      </c>
      <c r="G40" s="48"/>
      <c r="H40" s="48"/>
      <c r="I40" s="48"/>
      <c r="J40" s="48"/>
      <c r="K40" s="17"/>
      <c r="L40" s="48" t="s">
        <v>44</v>
      </c>
      <c r="M40" s="48"/>
    </row>
  </sheetData>
  <protectedRanges>
    <protectedRange sqref="B7:B29 C27:Y27 C12:Y12" name="krista_tr_10_0_1_1"/>
    <protectedRange sqref="C7:C11 C13:C26 C28:C29 E7:E11 E13:E26 E28:E29 G7:G11 G13:G26 G28:G29 I7:I11 I13:I26 I28:I29 K7:K11 K13:K26 K28:K29 M7:M11 M13:M26 M28:M29 O7:O11 O13:O26 O28:O29 Q7:Q11 Q13:Q26 Q28:Q29 S7:S11 S13:S26 S28:S29 U7:U11 U13:U26 U28:U29 W7:W11 W13:W26 W28:W29 Y7:Y11 Y13:Y26 Y28:Y29" name="krista_tr_11_0_1_1"/>
    <protectedRange sqref="D7:D11 D13:D26 D28:D29" name="krista_tr_121_0_1_1"/>
    <protectedRange sqref="F7:F11 F13:F26 F28:F29" name="krista_tr_14_0_1_1"/>
    <protectedRange sqref="H7:H11 H13:H26 H28:H29" name="krista_tr_16_0_1_1"/>
  </protectedRanges>
  <mergeCells count="14">
    <mergeCell ref="F40:J40"/>
    <mergeCell ref="L40:M40"/>
    <mergeCell ref="F33:M33"/>
    <mergeCell ref="F34:M34"/>
    <mergeCell ref="F36:M36"/>
    <mergeCell ref="F37:M37"/>
    <mergeCell ref="F39:J39"/>
    <mergeCell ref="L39:M39"/>
    <mergeCell ref="A1:AA1"/>
    <mergeCell ref="B4:Y4"/>
    <mergeCell ref="Z4:Z5"/>
    <mergeCell ref="AA4:AA5"/>
    <mergeCell ref="A4:A5"/>
    <mergeCell ref="A2:AA2"/>
  </mergeCells>
  <dataValidations count="1">
    <dataValidation type="decimal" allowBlank="1" showInputMessage="1" showErrorMessage="1" sqref="B7:Y11 AA31:AA32 AA983068:AA983072 AA917532:AA917536 AA851996:AA852000 AA786460:AA786464 AA720924:AA720928 AA655388:AA655392 AA589852:AA589856 AA524316:AA524320 AA458780:AA458784 AA393244:AA393248 AA327708:AA327712 AA262172:AA262176 AA196636:AA196640 AA131100:AA131104 AA65564:AA65568 AA983055:AA983066 AA917519:AA917530 AA851983:AA851994 AA786447:AA786458 AA720911:AA720922 AA655375:AA655386 AA589839:AA589850 AA524303:AA524314 AA458767:AA458778 AA393231:AA393242 AA327695:AA327706 AA262159:AA262170 AA196623:AA196634 AA131087:AA131098 AA65551:AA65562 AA983049:AA983053 AA917513:AA917517 AA851977:AA851981 AA786441:AA786445 AA720905:AA720909 AA655369:AA655373 AA589833:AA589837 AA524297:AA524301 AA458761:AA458765 AA393225:AA393229 AA327689:AA327693 AA262153:AA262157 AA196617:AA196621 AA131081:AA131085 AA65545:AA65549 B983068:Y983072 B917532:Y917536 B851996:Y852000 B786460:Y786464 B720924:Y720928 B655388:Y655392 B589852:Y589856 B524316:Y524320 B458780:Y458784 B393244:Y393248 B327708:Y327712 B262172:Y262176 B196636:Y196640 B131100:Y131104 B65564:Y65568 B28:Y32 B983055:Y983066 B917519:Y917530 B851983:Y851994 B786447:Y786458 B720911:Y720922 B655375:Y655386 B589839:Y589850 B524303:Y524314 B458767:Y458778 B393231:Y393242 B327695:Y327706 B262159:Y262170 B196623:Y196634 B131087:Y131098 B65551:Y65562 B13:Y26 B983049:Y983053 B917513:Y917517 B851977:Y851981 B786441:Y786445 B720905:Y720909 B655369:Y655373 B589833:Y589837 B524297:Y524301 B458761:Y458765 B393225:Y393229 B327689:Y327693 B262153:Y262157 B196617:Y196621 B131081:Y131085 B65545:Y65549">
      <formula1>-10000000000</formula1>
      <formula2>10000000000</formula2>
    </dataValidation>
  </dataValidations>
  <pageMargins left="0.15748031496062992" right="0.15748031496062992" top="0.74803149606299213" bottom="0.47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99"/>
    <pageSetUpPr fitToPage="1"/>
  </sheetPr>
  <dimension ref="A1:AA40"/>
  <sheetViews>
    <sheetView zoomScaleNormal="100" workbookViewId="0">
      <selection activeCell="R41" sqref="R41"/>
    </sheetView>
  </sheetViews>
  <sheetFormatPr defaultRowHeight="15"/>
  <cols>
    <col min="1" max="1" width="36.28515625" style="1" customWidth="1"/>
    <col min="2" max="2" width="10.7109375" style="1" hidden="1" customWidth="1"/>
    <col min="3" max="3" width="8" style="1" hidden="1" customWidth="1"/>
    <col min="4" max="4" width="15.7109375" style="1" customWidth="1"/>
    <col min="5" max="5" width="8" style="1" hidden="1" customWidth="1"/>
    <col min="6" max="6" width="15.7109375" style="1" customWidth="1"/>
    <col min="7" max="7" width="8" style="1" hidden="1" customWidth="1"/>
    <col min="8" max="8" width="10.7109375" style="1" hidden="1" customWidth="1"/>
    <col min="9" max="9" width="8" style="1" hidden="1" customWidth="1"/>
    <col min="10" max="10" width="12.7109375" style="1" hidden="1" customWidth="1"/>
    <col min="11" max="11" width="8" style="1" hidden="1" customWidth="1"/>
    <col min="12" max="12" width="10.7109375" style="1" hidden="1" customWidth="1"/>
    <col min="13" max="13" width="8" style="1" hidden="1" customWidth="1"/>
    <col min="14" max="14" width="11.85546875" style="1" hidden="1" customWidth="1"/>
    <col min="15" max="15" width="8" style="1" hidden="1" customWidth="1"/>
    <col min="16" max="16" width="11" style="1" hidden="1" customWidth="1"/>
    <col min="17" max="17" width="8" style="1" hidden="1" customWidth="1"/>
    <col min="18" max="18" width="15.7109375" style="1" customWidth="1"/>
    <col min="19" max="19" width="9.42578125" style="1" hidden="1" customWidth="1"/>
    <col min="20" max="20" width="15.7109375" style="1" customWidth="1"/>
    <col min="21" max="21" width="15.7109375" style="1" hidden="1" customWidth="1"/>
    <col min="22" max="22" width="14.85546875" style="1" hidden="1" customWidth="1"/>
    <col min="23" max="23" width="8" style="1" hidden="1" customWidth="1"/>
    <col min="24" max="24" width="9.140625" style="1" hidden="1" customWidth="1"/>
    <col min="25" max="25" width="8" style="1" hidden="1" customWidth="1"/>
    <col min="26" max="26" width="15.7109375" style="1" customWidth="1"/>
    <col min="27" max="27" width="9.28515625" style="1" customWidth="1"/>
    <col min="28" max="16384" width="9.140625" style="1"/>
  </cols>
  <sheetData>
    <row r="1" spans="1:27" ht="16.5">
      <c r="A1" s="39" t="s">
        <v>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27" ht="16.5">
      <c r="A2" s="47" t="s">
        <v>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16.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38" t="s">
        <v>52</v>
      </c>
    </row>
    <row r="4" spans="1:27" ht="24.75" customHeight="1">
      <c r="A4" s="45" t="s">
        <v>3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3"/>
      <c r="Z4" s="43" t="s">
        <v>39</v>
      </c>
      <c r="AA4" s="43" t="s">
        <v>2</v>
      </c>
    </row>
    <row r="5" spans="1:27" ht="90" customHeight="1">
      <c r="A5" s="46"/>
      <c r="B5" s="2" t="s">
        <v>4</v>
      </c>
      <c r="C5" s="2" t="s">
        <v>5</v>
      </c>
      <c r="D5" s="2" t="s">
        <v>6</v>
      </c>
      <c r="E5" s="2" t="s">
        <v>5</v>
      </c>
      <c r="F5" s="2" t="s">
        <v>7</v>
      </c>
      <c r="G5" s="2" t="s">
        <v>5</v>
      </c>
      <c r="H5" s="2" t="s">
        <v>8</v>
      </c>
      <c r="I5" s="2" t="s">
        <v>5</v>
      </c>
      <c r="J5" s="3" t="s">
        <v>9</v>
      </c>
      <c r="K5" s="2" t="s">
        <v>5</v>
      </c>
      <c r="L5" s="3" t="s">
        <v>10</v>
      </c>
      <c r="M5" s="2" t="s">
        <v>5</v>
      </c>
      <c r="N5" s="3" t="s">
        <v>11</v>
      </c>
      <c r="O5" s="2" t="s">
        <v>5</v>
      </c>
      <c r="P5" s="3" t="s">
        <v>12</v>
      </c>
      <c r="Q5" s="2" t="s">
        <v>5</v>
      </c>
      <c r="R5" s="4" t="s">
        <v>13</v>
      </c>
      <c r="S5" s="2" t="s">
        <v>5</v>
      </c>
      <c r="T5" s="4" t="s">
        <v>14</v>
      </c>
      <c r="U5" s="2" t="s">
        <v>5</v>
      </c>
      <c r="V5" s="2" t="s">
        <v>15</v>
      </c>
      <c r="W5" s="2" t="s">
        <v>5</v>
      </c>
      <c r="X5" s="5" t="s">
        <v>16</v>
      </c>
      <c r="Y5" s="2" t="s">
        <v>5</v>
      </c>
      <c r="Z5" s="44"/>
      <c r="AA5" s="44"/>
    </row>
    <row r="6" spans="1:27" ht="12.95" customHeight="1">
      <c r="A6" s="6" t="s">
        <v>17</v>
      </c>
      <c r="B6" s="18">
        <f>SUM(B7:B12,B17:B27)</f>
        <v>0</v>
      </c>
      <c r="C6" s="18">
        <f t="shared" ref="C6:Y6" si="0">SUM(C7:C12,C17:C27)</f>
        <v>0</v>
      </c>
      <c r="D6" s="56">
        <f t="shared" si="0"/>
        <v>939274.81999999983</v>
      </c>
      <c r="E6" s="56">
        <f t="shared" si="0"/>
        <v>0</v>
      </c>
      <c r="F6" s="56">
        <f t="shared" si="0"/>
        <v>7536882.9000000004</v>
      </c>
      <c r="G6" s="56">
        <f t="shared" si="0"/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  <c r="K6" s="56">
        <f t="shared" si="0"/>
        <v>0</v>
      </c>
      <c r="L6" s="56">
        <f t="shared" si="0"/>
        <v>0</v>
      </c>
      <c r="M6" s="56">
        <f t="shared" si="0"/>
        <v>0</v>
      </c>
      <c r="N6" s="56">
        <f t="shared" si="0"/>
        <v>0</v>
      </c>
      <c r="O6" s="56">
        <f t="shared" si="0"/>
        <v>0</v>
      </c>
      <c r="P6" s="56">
        <f t="shared" si="0"/>
        <v>0</v>
      </c>
      <c r="Q6" s="56">
        <f t="shared" si="0"/>
        <v>0</v>
      </c>
      <c r="R6" s="56">
        <f t="shared" si="0"/>
        <v>368122.34</v>
      </c>
      <c r="S6" s="56">
        <f t="shared" si="0"/>
        <v>0</v>
      </c>
      <c r="T6" s="56">
        <f t="shared" si="0"/>
        <v>154879.24</v>
      </c>
      <c r="U6" s="56">
        <f>SUM(U7:U12,U17:U27)</f>
        <v>0</v>
      </c>
      <c r="V6" s="56">
        <f t="shared" si="0"/>
        <v>0</v>
      </c>
      <c r="W6" s="56">
        <f t="shared" si="0"/>
        <v>0</v>
      </c>
      <c r="X6" s="56">
        <f t="shared" si="0"/>
        <v>0</v>
      </c>
      <c r="Y6" s="56">
        <f t="shared" si="0"/>
        <v>0</v>
      </c>
      <c r="Z6" s="56">
        <f t="shared" ref="Z6:AA11" si="1">B6+D6+F6+H6+J6+L6+N6+P6+R6+T6+V6+X6</f>
        <v>8999159.3000000007</v>
      </c>
      <c r="AA6" s="56">
        <f t="shared" si="1"/>
        <v>0</v>
      </c>
    </row>
    <row r="7" spans="1:27" ht="12.95" customHeight="1">
      <c r="A7" s="7" t="s">
        <v>18</v>
      </c>
      <c r="B7" s="8"/>
      <c r="C7" s="8"/>
      <c r="D7" s="8">
        <v>25983.88</v>
      </c>
      <c r="E7" s="8"/>
      <c r="F7" s="8">
        <v>64559</v>
      </c>
      <c r="G7" s="8"/>
      <c r="H7" s="8"/>
      <c r="I7" s="8"/>
      <c r="J7" s="9"/>
      <c r="K7" s="8"/>
      <c r="L7" s="9"/>
      <c r="M7" s="8"/>
      <c r="N7" s="9"/>
      <c r="O7" s="8"/>
      <c r="P7" s="9"/>
      <c r="Q7" s="8"/>
      <c r="R7" s="9">
        <v>0</v>
      </c>
      <c r="S7" s="8"/>
      <c r="T7" s="9">
        <v>0</v>
      </c>
      <c r="U7" s="8"/>
      <c r="V7" s="9"/>
      <c r="W7" s="8"/>
      <c r="X7" s="9"/>
      <c r="Y7" s="8"/>
      <c r="Z7" s="31">
        <f t="shared" si="1"/>
        <v>90542.88</v>
      </c>
      <c r="AA7" s="31">
        <f t="shared" si="1"/>
        <v>0</v>
      </c>
    </row>
    <row r="8" spans="1:27" ht="12.95" customHeight="1">
      <c r="A8" s="7" t="s">
        <v>19</v>
      </c>
      <c r="B8" s="8"/>
      <c r="C8" s="8"/>
      <c r="D8" s="8">
        <v>0</v>
      </c>
      <c r="E8" s="8"/>
      <c r="F8" s="8">
        <v>4600</v>
      </c>
      <c r="G8" s="8"/>
      <c r="H8" s="8"/>
      <c r="I8" s="8"/>
      <c r="J8" s="9"/>
      <c r="K8" s="8"/>
      <c r="L8" s="9"/>
      <c r="M8" s="8"/>
      <c r="N8" s="9"/>
      <c r="O8" s="8"/>
      <c r="P8" s="9"/>
      <c r="Q8" s="8"/>
      <c r="R8" s="9">
        <v>0</v>
      </c>
      <c r="S8" s="8"/>
      <c r="T8" s="9">
        <v>0</v>
      </c>
      <c r="U8" s="8"/>
      <c r="V8" s="9"/>
      <c r="W8" s="8"/>
      <c r="X8" s="9"/>
      <c r="Y8" s="8"/>
      <c r="Z8" s="31">
        <f t="shared" si="1"/>
        <v>4600</v>
      </c>
      <c r="AA8" s="31">
        <f t="shared" si="1"/>
        <v>0</v>
      </c>
    </row>
    <row r="9" spans="1:27" ht="12.95" customHeight="1">
      <c r="A9" s="7" t="s">
        <v>20</v>
      </c>
      <c r="B9" s="8"/>
      <c r="C9" s="8"/>
      <c r="D9" s="8">
        <v>254635.27</v>
      </c>
      <c r="E9" s="8"/>
      <c r="F9" s="8">
        <v>15407.1</v>
      </c>
      <c r="G9" s="8"/>
      <c r="H9" s="8"/>
      <c r="I9" s="8"/>
      <c r="J9" s="9"/>
      <c r="K9" s="8"/>
      <c r="L9" s="9"/>
      <c r="M9" s="8"/>
      <c r="N9" s="9"/>
      <c r="O9" s="8"/>
      <c r="P9" s="9"/>
      <c r="Q9" s="8"/>
      <c r="R9" s="9">
        <v>363054.2</v>
      </c>
      <c r="S9" s="8"/>
      <c r="T9" s="9">
        <v>0</v>
      </c>
      <c r="U9" s="8"/>
      <c r="V9" s="9"/>
      <c r="W9" s="8"/>
      <c r="X9" s="9"/>
      <c r="Y9" s="8"/>
      <c r="Z9" s="31">
        <f t="shared" si="1"/>
        <v>633096.57000000007</v>
      </c>
      <c r="AA9" s="31">
        <f t="shared" si="1"/>
        <v>0</v>
      </c>
    </row>
    <row r="10" spans="1:27" ht="12.95" customHeight="1">
      <c r="A10" s="7" t="s">
        <v>21</v>
      </c>
      <c r="B10" s="8"/>
      <c r="C10" s="8"/>
      <c r="D10" s="8">
        <v>10175.84</v>
      </c>
      <c r="E10" s="8"/>
      <c r="F10" s="8">
        <v>55986.66</v>
      </c>
      <c r="G10" s="8"/>
      <c r="H10" s="8"/>
      <c r="I10" s="8"/>
      <c r="J10" s="9"/>
      <c r="K10" s="8"/>
      <c r="L10" s="9"/>
      <c r="M10" s="8"/>
      <c r="N10" s="9"/>
      <c r="O10" s="8"/>
      <c r="P10" s="9"/>
      <c r="Q10" s="8"/>
      <c r="R10" s="9">
        <v>0</v>
      </c>
      <c r="S10" s="8"/>
      <c r="T10" s="9">
        <v>0</v>
      </c>
      <c r="U10" s="8"/>
      <c r="V10" s="9"/>
      <c r="W10" s="8"/>
      <c r="X10" s="9"/>
      <c r="Y10" s="8"/>
      <c r="Z10" s="31">
        <f t="shared" si="1"/>
        <v>66162.5</v>
      </c>
      <c r="AA10" s="31">
        <f t="shared" si="1"/>
        <v>0</v>
      </c>
    </row>
    <row r="11" spans="1:27" ht="12.95" customHeight="1">
      <c r="A11" s="7" t="s">
        <v>22</v>
      </c>
      <c r="B11" s="8"/>
      <c r="C11" s="8"/>
      <c r="D11" s="8">
        <v>260</v>
      </c>
      <c r="E11" s="8"/>
      <c r="F11" s="8">
        <v>3641.3</v>
      </c>
      <c r="G11" s="8"/>
      <c r="H11" s="8"/>
      <c r="I11" s="8"/>
      <c r="J11" s="9"/>
      <c r="K11" s="8"/>
      <c r="L11" s="9"/>
      <c r="M11" s="8"/>
      <c r="N11" s="9"/>
      <c r="O11" s="8"/>
      <c r="P11" s="9"/>
      <c r="Q11" s="8"/>
      <c r="R11" s="9">
        <v>0</v>
      </c>
      <c r="S11" s="8"/>
      <c r="T11" s="9">
        <v>0</v>
      </c>
      <c r="U11" s="8"/>
      <c r="V11" s="9"/>
      <c r="W11" s="8"/>
      <c r="X11" s="9"/>
      <c r="Y11" s="8"/>
      <c r="Z11" s="31">
        <f t="shared" si="1"/>
        <v>3901.3</v>
      </c>
      <c r="AA11" s="31">
        <f t="shared" si="1"/>
        <v>0</v>
      </c>
    </row>
    <row r="12" spans="1:27" ht="12.95" customHeight="1">
      <c r="A12" s="7" t="s">
        <v>23</v>
      </c>
      <c r="B12" s="19">
        <f>SUM(B13:B16)</f>
        <v>0</v>
      </c>
      <c r="C12" s="19">
        <f t="shared" ref="C12:Y12" si="2">SUM(C13:C16)</f>
        <v>0</v>
      </c>
      <c r="D12" s="57">
        <f t="shared" si="2"/>
        <v>140324.78999999998</v>
      </c>
      <c r="E12" s="57">
        <f t="shared" si="2"/>
        <v>0</v>
      </c>
      <c r="F12" s="57">
        <f t="shared" si="2"/>
        <v>150311.07999999999</v>
      </c>
      <c r="G12" s="57">
        <f t="shared" si="2"/>
        <v>0</v>
      </c>
      <c r="H12" s="57">
        <f t="shared" si="2"/>
        <v>0</v>
      </c>
      <c r="I12" s="57">
        <f t="shared" si="2"/>
        <v>0</v>
      </c>
      <c r="J12" s="57">
        <f t="shared" si="2"/>
        <v>0</v>
      </c>
      <c r="K12" s="57">
        <f t="shared" si="2"/>
        <v>0</v>
      </c>
      <c r="L12" s="57">
        <f t="shared" si="2"/>
        <v>0</v>
      </c>
      <c r="M12" s="57">
        <f t="shared" si="2"/>
        <v>0</v>
      </c>
      <c r="N12" s="57">
        <f t="shared" si="2"/>
        <v>0</v>
      </c>
      <c r="O12" s="57">
        <f t="shared" si="2"/>
        <v>0</v>
      </c>
      <c r="P12" s="57">
        <f t="shared" si="2"/>
        <v>0</v>
      </c>
      <c r="Q12" s="57">
        <f t="shared" si="2"/>
        <v>0</v>
      </c>
      <c r="R12" s="57">
        <f t="shared" si="2"/>
        <v>459.2</v>
      </c>
      <c r="S12" s="57">
        <f t="shared" si="2"/>
        <v>0</v>
      </c>
      <c r="T12" s="57">
        <f t="shared" si="2"/>
        <v>8852.0499999999993</v>
      </c>
      <c r="U12" s="57">
        <f t="shared" si="2"/>
        <v>0</v>
      </c>
      <c r="V12" s="57">
        <f t="shared" si="2"/>
        <v>0</v>
      </c>
      <c r="W12" s="57">
        <f t="shared" si="2"/>
        <v>0</v>
      </c>
      <c r="X12" s="57">
        <f t="shared" si="2"/>
        <v>0</v>
      </c>
      <c r="Y12" s="57">
        <f t="shared" si="2"/>
        <v>0</v>
      </c>
      <c r="Z12" s="31">
        <f>B12+D12+F12+H12+J12+L12+N12+P12+R12+T12+V12+X12</f>
        <v>299947.12</v>
      </c>
      <c r="AA12" s="31">
        <f t="shared" ref="AA12:AA30" si="3">C12+E12+G12+I12+K12+M12+O12+Q12+S12+U12+W12+Y12</f>
        <v>0</v>
      </c>
    </row>
    <row r="13" spans="1:27" ht="12.95" customHeight="1">
      <c r="A13" s="24" t="s">
        <v>24</v>
      </c>
      <c r="B13" s="8"/>
      <c r="C13" s="8"/>
      <c r="D13" s="59">
        <v>506.08</v>
      </c>
      <c r="E13" s="59"/>
      <c r="F13" s="59">
        <v>0</v>
      </c>
      <c r="G13" s="59"/>
      <c r="H13" s="59"/>
      <c r="I13" s="59"/>
      <c r="J13" s="60"/>
      <c r="K13" s="59"/>
      <c r="L13" s="60"/>
      <c r="M13" s="59"/>
      <c r="N13" s="60"/>
      <c r="O13" s="59"/>
      <c r="P13" s="60"/>
      <c r="Q13" s="59"/>
      <c r="R13" s="60">
        <v>302.64999999999998</v>
      </c>
      <c r="S13" s="59"/>
      <c r="T13" s="60">
        <v>0</v>
      </c>
      <c r="U13" s="59"/>
      <c r="V13" s="60"/>
      <c r="W13" s="59"/>
      <c r="X13" s="60"/>
      <c r="Y13" s="59"/>
      <c r="Z13" s="61">
        <f t="shared" ref="Z13:Z30" si="4">B13+D13+F13+H13+J13+L13+N13+P13+R13+T13+V13+X13</f>
        <v>808.73</v>
      </c>
      <c r="AA13" s="61">
        <f t="shared" si="3"/>
        <v>0</v>
      </c>
    </row>
    <row r="14" spans="1:27" ht="12.95" customHeight="1">
      <c r="A14" s="24" t="s">
        <v>25</v>
      </c>
      <c r="B14" s="8"/>
      <c r="C14" s="8"/>
      <c r="D14" s="59">
        <v>139818.71</v>
      </c>
      <c r="E14" s="59"/>
      <c r="F14" s="59">
        <v>150311.07999999999</v>
      </c>
      <c r="G14" s="59"/>
      <c r="H14" s="59"/>
      <c r="I14" s="59"/>
      <c r="J14" s="60"/>
      <c r="K14" s="59"/>
      <c r="L14" s="60"/>
      <c r="M14" s="59"/>
      <c r="N14" s="60"/>
      <c r="O14" s="59"/>
      <c r="P14" s="60"/>
      <c r="Q14" s="59"/>
      <c r="R14" s="60">
        <v>0</v>
      </c>
      <c r="S14" s="59"/>
      <c r="T14" s="60">
        <v>8852.0499999999993</v>
      </c>
      <c r="U14" s="59"/>
      <c r="V14" s="60"/>
      <c r="W14" s="59"/>
      <c r="X14" s="60"/>
      <c r="Y14" s="59"/>
      <c r="Z14" s="61">
        <f t="shared" si="4"/>
        <v>298981.83999999997</v>
      </c>
      <c r="AA14" s="61">
        <f t="shared" si="3"/>
        <v>0</v>
      </c>
    </row>
    <row r="15" spans="1:27" ht="12.95" customHeight="1">
      <c r="A15" s="24" t="s">
        <v>26</v>
      </c>
      <c r="B15" s="8"/>
      <c r="C15" s="8"/>
      <c r="D15" s="59">
        <v>0</v>
      </c>
      <c r="E15" s="59"/>
      <c r="F15" s="59">
        <v>0</v>
      </c>
      <c r="G15" s="59"/>
      <c r="H15" s="59"/>
      <c r="I15" s="59"/>
      <c r="J15" s="60"/>
      <c r="K15" s="59"/>
      <c r="L15" s="60"/>
      <c r="M15" s="59"/>
      <c r="N15" s="60"/>
      <c r="O15" s="59"/>
      <c r="P15" s="60"/>
      <c r="Q15" s="59"/>
      <c r="R15" s="60">
        <v>156.55000000000001</v>
      </c>
      <c r="S15" s="59"/>
      <c r="T15" s="60">
        <v>0</v>
      </c>
      <c r="U15" s="59"/>
      <c r="V15" s="60"/>
      <c r="W15" s="59"/>
      <c r="X15" s="60"/>
      <c r="Y15" s="59"/>
      <c r="Z15" s="61">
        <f t="shared" si="4"/>
        <v>156.55000000000001</v>
      </c>
      <c r="AA15" s="61">
        <f t="shared" si="3"/>
        <v>0</v>
      </c>
    </row>
    <row r="16" spans="1:27" ht="12.95" hidden="1" customHeight="1">
      <c r="A16" s="25" t="s">
        <v>27</v>
      </c>
      <c r="B16" s="8"/>
      <c r="C16" s="8"/>
      <c r="D16" s="8"/>
      <c r="E16" s="8"/>
      <c r="F16" s="8"/>
      <c r="G16" s="8"/>
      <c r="H16" s="8"/>
      <c r="I16" s="8"/>
      <c r="J16" s="9"/>
      <c r="K16" s="8"/>
      <c r="L16" s="9"/>
      <c r="M16" s="8"/>
      <c r="N16" s="9"/>
      <c r="O16" s="8"/>
      <c r="P16" s="9"/>
      <c r="Q16" s="8"/>
      <c r="R16" s="9"/>
      <c r="S16" s="8"/>
      <c r="T16" s="9"/>
      <c r="U16" s="8"/>
      <c r="V16" s="9"/>
      <c r="W16" s="8"/>
      <c r="X16" s="9"/>
      <c r="Y16" s="8"/>
      <c r="Z16" s="31">
        <f t="shared" si="4"/>
        <v>0</v>
      </c>
      <c r="AA16" s="31">
        <f t="shared" si="3"/>
        <v>0</v>
      </c>
    </row>
    <row r="17" spans="1:27" ht="12.95" customHeight="1">
      <c r="A17" s="7" t="s">
        <v>28</v>
      </c>
      <c r="B17" s="8"/>
      <c r="C17" s="8"/>
      <c r="D17" s="8">
        <v>0</v>
      </c>
      <c r="E17" s="8"/>
      <c r="F17" s="8">
        <v>2600</v>
      </c>
      <c r="G17" s="8"/>
      <c r="H17" s="8"/>
      <c r="I17" s="8"/>
      <c r="J17" s="9"/>
      <c r="K17" s="8"/>
      <c r="L17" s="9"/>
      <c r="M17" s="8"/>
      <c r="N17" s="9"/>
      <c r="O17" s="8"/>
      <c r="P17" s="9"/>
      <c r="Q17" s="8"/>
      <c r="R17" s="9">
        <v>0</v>
      </c>
      <c r="S17" s="8"/>
      <c r="T17" s="9">
        <v>0</v>
      </c>
      <c r="U17" s="8"/>
      <c r="V17" s="9"/>
      <c r="W17" s="8"/>
      <c r="X17" s="9"/>
      <c r="Y17" s="8"/>
      <c r="Z17" s="31">
        <f t="shared" si="4"/>
        <v>2600</v>
      </c>
      <c r="AA17" s="31">
        <f t="shared" si="3"/>
        <v>0</v>
      </c>
    </row>
    <row r="18" spans="1:27" ht="12.95" customHeight="1">
      <c r="A18" s="7" t="s">
        <v>29</v>
      </c>
      <c r="B18" s="8"/>
      <c r="C18" s="8"/>
      <c r="D18" s="8">
        <v>12399.35</v>
      </c>
      <c r="E18" s="8"/>
      <c r="F18" s="8">
        <v>2142631.8199999998</v>
      </c>
      <c r="G18" s="8"/>
      <c r="H18" s="8"/>
      <c r="I18" s="8"/>
      <c r="J18" s="9"/>
      <c r="K18" s="8"/>
      <c r="L18" s="9"/>
      <c r="M18" s="8"/>
      <c r="N18" s="9"/>
      <c r="O18" s="8"/>
      <c r="P18" s="9"/>
      <c r="Q18" s="8"/>
      <c r="R18" s="9">
        <v>0</v>
      </c>
      <c r="S18" s="8"/>
      <c r="T18" s="9">
        <v>0</v>
      </c>
      <c r="U18" s="8"/>
      <c r="V18" s="9"/>
      <c r="W18" s="8"/>
      <c r="X18" s="9"/>
      <c r="Y18" s="8"/>
      <c r="Z18" s="31">
        <f t="shared" si="4"/>
        <v>2155031.17</v>
      </c>
      <c r="AA18" s="31">
        <f t="shared" si="3"/>
        <v>0</v>
      </c>
    </row>
    <row r="19" spans="1:27" ht="12.95" customHeight="1">
      <c r="A19" s="7" t="s">
        <v>30</v>
      </c>
      <c r="B19" s="8"/>
      <c r="C19" s="8"/>
      <c r="D19" s="8">
        <v>430787.54</v>
      </c>
      <c r="E19" s="8"/>
      <c r="F19" s="8">
        <v>4270794.58</v>
      </c>
      <c r="G19" s="8"/>
      <c r="H19" s="8"/>
      <c r="I19" s="8"/>
      <c r="J19" s="9"/>
      <c r="K19" s="8"/>
      <c r="L19" s="9"/>
      <c r="M19" s="8"/>
      <c r="N19" s="9"/>
      <c r="O19" s="8"/>
      <c r="P19" s="9"/>
      <c r="Q19" s="8"/>
      <c r="R19" s="9">
        <v>2923.94</v>
      </c>
      <c r="S19" s="8"/>
      <c r="T19" s="9">
        <v>145636.57</v>
      </c>
      <c r="U19" s="8"/>
      <c r="V19" s="9"/>
      <c r="W19" s="8"/>
      <c r="X19" s="9"/>
      <c r="Y19" s="8"/>
      <c r="Z19" s="31">
        <f t="shared" si="4"/>
        <v>4850142.6300000008</v>
      </c>
      <c r="AA19" s="31">
        <f t="shared" si="3"/>
        <v>0</v>
      </c>
    </row>
    <row r="20" spans="1:27" ht="23.25" hidden="1" customHeight="1">
      <c r="A20" s="7" t="s">
        <v>51</v>
      </c>
      <c r="B20" s="8"/>
      <c r="C20" s="8"/>
      <c r="D20" s="8"/>
      <c r="E20" s="8"/>
      <c r="F20" s="8"/>
      <c r="G20" s="8"/>
      <c r="H20" s="8"/>
      <c r="I20" s="8"/>
      <c r="J20" s="9"/>
      <c r="K20" s="8"/>
      <c r="L20" s="9"/>
      <c r="M20" s="8"/>
      <c r="N20" s="9"/>
      <c r="O20" s="8"/>
      <c r="P20" s="9"/>
      <c r="Q20" s="8"/>
      <c r="R20" s="9"/>
      <c r="S20" s="8"/>
      <c r="T20" s="9"/>
      <c r="U20" s="8"/>
      <c r="V20" s="9"/>
      <c r="W20" s="8"/>
      <c r="X20" s="9"/>
      <c r="Y20" s="8"/>
      <c r="Z20" s="31">
        <f t="shared" ref="Z20" si="5">B20+D20+F20+H20+J20+L20+N20+P20+R20+T20+V20+X20</f>
        <v>0</v>
      </c>
      <c r="AA20" s="31">
        <f t="shared" ref="AA20" si="6">C20+E20+G20+I20+K20+M20+O20+Q20+S20+U20+W20+Y20</f>
        <v>0</v>
      </c>
    </row>
    <row r="21" spans="1:27" ht="33.75" hidden="1">
      <c r="A21" s="7" t="s">
        <v>31</v>
      </c>
      <c r="B21" s="8"/>
      <c r="C21" s="8"/>
      <c r="D21" s="8"/>
      <c r="E21" s="8"/>
      <c r="F21" s="8"/>
      <c r="G21" s="8"/>
      <c r="H21" s="8"/>
      <c r="I21" s="8"/>
      <c r="J21" s="9"/>
      <c r="K21" s="8"/>
      <c r="L21" s="9"/>
      <c r="M21" s="8"/>
      <c r="N21" s="9"/>
      <c r="O21" s="8"/>
      <c r="P21" s="9"/>
      <c r="Q21" s="8"/>
      <c r="R21" s="9"/>
      <c r="S21" s="8"/>
      <c r="T21" s="9"/>
      <c r="U21" s="8"/>
      <c r="V21" s="9"/>
      <c r="W21" s="8"/>
      <c r="X21" s="9"/>
      <c r="Y21" s="8"/>
      <c r="Z21" s="31">
        <f t="shared" si="4"/>
        <v>0</v>
      </c>
      <c r="AA21" s="31">
        <f t="shared" si="3"/>
        <v>0</v>
      </c>
    </row>
    <row r="22" spans="1:27" ht="12.95" hidden="1" customHeight="1">
      <c r="A22" s="7" t="s">
        <v>32</v>
      </c>
      <c r="B22" s="8"/>
      <c r="C22" s="8"/>
      <c r="D22" s="8">
        <v>0</v>
      </c>
      <c r="E22" s="8"/>
      <c r="F22" s="8">
        <v>0</v>
      </c>
      <c r="G22" s="8"/>
      <c r="H22" s="8"/>
      <c r="I22" s="8"/>
      <c r="J22" s="9"/>
      <c r="K22" s="8"/>
      <c r="L22" s="9"/>
      <c r="M22" s="8"/>
      <c r="N22" s="9"/>
      <c r="O22" s="8"/>
      <c r="P22" s="9"/>
      <c r="Q22" s="8"/>
      <c r="R22" s="9">
        <v>0</v>
      </c>
      <c r="S22" s="8"/>
      <c r="T22" s="9"/>
      <c r="U22" s="8"/>
      <c r="V22" s="9"/>
      <c r="W22" s="8"/>
      <c r="X22" s="9"/>
      <c r="Y22" s="8"/>
      <c r="Z22" s="31">
        <f t="shared" si="4"/>
        <v>0</v>
      </c>
      <c r="AA22" s="31">
        <f t="shared" si="3"/>
        <v>0</v>
      </c>
    </row>
    <row r="23" spans="1:27" ht="22.5" hidden="1">
      <c r="A23" s="7" t="s">
        <v>33</v>
      </c>
      <c r="B23" s="8"/>
      <c r="C23" s="8"/>
      <c r="D23" s="8">
        <v>0</v>
      </c>
      <c r="E23" s="8"/>
      <c r="F23" s="8">
        <v>0</v>
      </c>
      <c r="G23" s="8"/>
      <c r="H23" s="8"/>
      <c r="I23" s="8"/>
      <c r="J23" s="9"/>
      <c r="K23" s="8"/>
      <c r="L23" s="9"/>
      <c r="M23" s="8"/>
      <c r="N23" s="9"/>
      <c r="O23" s="8"/>
      <c r="P23" s="9"/>
      <c r="Q23" s="8"/>
      <c r="R23" s="9">
        <v>0</v>
      </c>
      <c r="S23" s="8"/>
      <c r="T23" s="9"/>
      <c r="U23" s="8"/>
      <c r="V23" s="9"/>
      <c r="W23" s="8"/>
      <c r="X23" s="9"/>
      <c r="Y23" s="8"/>
      <c r="Z23" s="31">
        <f t="shared" si="4"/>
        <v>0</v>
      </c>
      <c r="AA23" s="31">
        <f t="shared" si="3"/>
        <v>0</v>
      </c>
    </row>
    <row r="24" spans="1:27" ht="12.95" customHeight="1">
      <c r="A24" s="7" t="s">
        <v>16</v>
      </c>
      <c r="B24" s="8"/>
      <c r="C24" s="8"/>
      <c r="D24" s="8">
        <v>51.44</v>
      </c>
      <c r="E24" s="8"/>
      <c r="F24" s="8">
        <v>0</v>
      </c>
      <c r="G24" s="8"/>
      <c r="H24" s="8"/>
      <c r="I24" s="8"/>
      <c r="J24" s="9"/>
      <c r="K24" s="8"/>
      <c r="L24" s="9"/>
      <c r="M24" s="8"/>
      <c r="N24" s="9"/>
      <c r="O24" s="8"/>
      <c r="P24" s="9"/>
      <c r="Q24" s="8"/>
      <c r="R24" s="9">
        <v>1685</v>
      </c>
      <c r="S24" s="8"/>
      <c r="T24" s="9">
        <v>390.62</v>
      </c>
      <c r="U24" s="8"/>
      <c r="V24" s="9"/>
      <c r="W24" s="8"/>
      <c r="X24" s="9"/>
      <c r="Y24" s="8"/>
      <c r="Z24" s="31">
        <f t="shared" si="4"/>
        <v>2127.06</v>
      </c>
      <c r="AA24" s="31">
        <f t="shared" si="3"/>
        <v>0</v>
      </c>
    </row>
    <row r="25" spans="1:27" ht="12.95" customHeight="1">
      <c r="A25" s="7" t="s">
        <v>34</v>
      </c>
      <c r="B25" s="8"/>
      <c r="C25" s="8"/>
      <c r="D25" s="8">
        <v>53799.44</v>
      </c>
      <c r="E25" s="8"/>
      <c r="F25" s="8">
        <v>648360</v>
      </c>
      <c r="G25" s="8"/>
      <c r="H25" s="8"/>
      <c r="I25" s="8"/>
      <c r="J25" s="9"/>
      <c r="K25" s="8"/>
      <c r="L25" s="9"/>
      <c r="M25" s="8"/>
      <c r="N25" s="9"/>
      <c r="O25" s="8"/>
      <c r="P25" s="9"/>
      <c r="Q25" s="8"/>
      <c r="R25" s="9">
        <v>0</v>
      </c>
      <c r="S25" s="8"/>
      <c r="T25" s="9">
        <v>0</v>
      </c>
      <c r="U25" s="8"/>
      <c r="V25" s="9"/>
      <c r="W25" s="8"/>
      <c r="X25" s="9"/>
      <c r="Y25" s="8"/>
      <c r="Z25" s="31">
        <f t="shared" si="4"/>
        <v>702159.44</v>
      </c>
      <c r="AA25" s="31">
        <f t="shared" si="3"/>
        <v>0</v>
      </c>
    </row>
    <row r="26" spans="1:27" ht="12.95" hidden="1" customHeight="1">
      <c r="A26" s="7" t="s">
        <v>50</v>
      </c>
      <c r="B26" s="22"/>
      <c r="C26" s="22"/>
      <c r="D26" s="22"/>
      <c r="E26" s="22"/>
      <c r="F26" s="22"/>
      <c r="G26" s="22"/>
      <c r="H26" s="22"/>
      <c r="I26" s="22"/>
      <c r="J26" s="23"/>
      <c r="K26" s="22"/>
      <c r="L26" s="23"/>
      <c r="M26" s="22"/>
      <c r="N26" s="23"/>
      <c r="O26" s="22"/>
      <c r="P26" s="23"/>
      <c r="Q26" s="22"/>
      <c r="R26" s="23"/>
      <c r="S26" s="22"/>
      <c r="T26" s="23"/>
      <c r="U26" s="22"/>
      <c r="V26" s="23"/>
      <c r="W26" s="22"/>
      <c r="X26" s="23"/>
      <c r="Y26" s="22"/>
      <c r="Z26" s="31">
        <f t="shared" ref="Z26" si="7">B26+D26+F26+H26+J26+L26+N26+P26+R26+T26+V26+X26</f>
        <v>0</v>
      </c>
      <c r="AA26" s="31">
        <f t="shared" ref="AA26" si="8">C26+E26+G26+I26+K26+M26+O26+Q26+S26+U26+W26+Y26</f>
        <v>0</v>
      </c>
    </row>
    <row r="27" spans="1:27" ht="12.95" customHeight="1">
      <c r="A27" s="10" t="s">
        <v>35</v>
      </c>
      <c r="B27" s="20">
        <f>SUM(B28:B30)</f>
        <v>0</v>
      </c>
      <c r="C27" s="20">
        <f t="shared" ref="C27:Y27" si="9">SUM(C28:C30)</f>
        <v>0</v>
      </c>
      <c r="D27" s="58">
        <f t="shared" si="9"/>
        <v>10857.27</v>
      </c>
      <c r="E27" s="58">
        <f t="shared" si="9"/>
        <v>0</v>
      </c>
      <c r="F27" s="58">
        <f t="shared" si="9"/>
        <v>177991.36</v>
      </c>
      <c r="G27" s="58">
        <f t="shared" si="9"/>
        <v>0</v>
      </c>
      <c r="H27" s="58">
        <f t="shared" si="9"/>
        <v>0</v>
      </c>
      <c r="I27" s="58">
        <f t="shared" si="9"/>
        <v>0</v>
      </c>
      <c r="J27" s="58">
        <f t="shared" si="9"/>
        <v>0</v>
      </c>
      <c r="K27" s="58">
        <f t="shared" si="9"/>
        <v>0</v>
      </c>
      <c r="L27" s="58">
        <f t="shared" si="9"/>
        <v>0</v>
      </c>
      <c r="M27" s="58">
        <f t="shared" si="9"/>
        <v>0</v>
      </c>
      <c r="N27" s="58">
        <f t="shared" si="9"/>
        <v>0</v>
      </c>
      <c r="O27" s="58">
        <f t="shared" si="9"/>
        <v>0</v>
      </c>
      <c r="P27" s="58">
        <f t="shared" si="9"/>
        <v>0</v>
      </c>
      <c r="Q27" s="58">
        <f t="shared" si="9"/>
        <v>0</v>
      </c>
      <c r="R27" s="58">
        <f t="shared" si="9"/>
        <v>0</v>
      </c>
      <c r="S27" s="58">
        <f t="shared" si="9"/>
        <v>0</v>
      </c>
      <c r="T27" s="58">
        <f t="shared" si="9"/>
        <v>0</v>
      </c>
      <c r="U27" s="58">
        <f t="shared" si="9"/>
        <v>0</v>
      </c>
      <c r="V27" s="58">
        <f t="shared" si="9"/>
        <v>0</v>
      </c>
      <c r="W27" s="58">
        <f t="shared" si="9"/>
        <v>0</v>
      </c>
      <c r="X27" s="58">
        <f t="shared" si="9"/>
        <v>0</v>
      </c>
      <c r="Y27" s="58">
        <f t="shared" si="9"/>
        <v>0</v>
      </c>
      <c r="Z27" s="31">
        <f t="shared" si="4"/>
        <v>188848.62999999998</v>
      </c>
      <c r="AA27" s="31">
        <f t="shared" si="3"/>
        <v>0</v>
      </c>
    </row>
    <row r="28" spans="1:27" ht="12.95" hidden="1" customHeight="1">
      <c r="A28" s="26" t="s">
        <v>36</v>
      </c>
      <c r="B28" s="8"/>
      <c r="C28" s="8"/>
      <c r="D28" s="8"/>
      <c r="E28" s="8"/>
      <c r="F28" s="8"/>
      <c r="G28" s="8"/>
      <c r="H28" s="8"/>
      <c r="I28" s="8"/>
      <c r="J28" s="9"/>
      <c r="K28" s="8"/>
      <c r="L28" s="9"/>
      <c r="M28" s="8"/>
      <c r="N28" s="9"/>
      <c r="O28" s="8"/>
      <c r="P28" s="9"/>
      <c r="Q28" s="8"/>
      <c r="R28" s="9"/>
      <c r="S28" s="8"/>
      <c r="T28" s="9"/>
      <c r="U28" s="8"/>
      <c r="V28" s="9"/>
      <c r="W28" s="8"/>
      <c r="X28" s="9"/>
      <c r="Y28" s="8"/>
      <c r="Z28" s="31">
        <f t="shared" si="4"/>
        <v>0</v>
      </c>
      <c r="AA28" s="31">
        <f t="shared" si="3"/>
        <v>0</v>
      </c>
    </row>
    <row r="29" spans="1:27" ht="12.75" customHeight="1">
      <c r="A29" s="26" t="s">
        <v>37</v>
      </c>
      <c r="B29" s="8"/>
      <c r="C29" s="8"/>
      <c r="D29" s="59">
        <v>2497.27</v>
      </c>
      <c r="E29" s="59"/>
      <c r="F29" s="59">
        <v>0</v>
      </c>
      <c r="G29" s="59"/>
      <c r="H29" s="59"/>
      <c r="I29" s="59"/>
      <c r="J29" s="60"/>
      <c r="K29" s="59"/>
      <c r="L29" s="60"/>
      <c r="M29" s="59"/>
      <c r="N29" s="60"/>
      <c r="O29" s="59"/>
      <c r="P29" s="60"/>
      <c r="Q29" s="59"/>
      <c r="R29" s="60">
        <v>0</v>
      </c>
      <c r="S29" s="59"/>
      <c r="T29" s="60">
        <v>0</v>
      </c>
      <c r="U29" s="59"/>
      <c r="V29" s="60"/>
      <c r="W29" s="59"/>
      <c r="X29" s="60"/>
      <c r="Y29" s="59"/>
      <c r="Z29" s="61">
        <f t="shared" si="4"/>
        <v>2497.27</v>
      </c>
      <c r="AA29" s="61">
        <f t="shared" si="3"/>
        <v>0</v>
      </c>
    </row>
    <row r="30" spans="1:27" ht="12.95" customHeight="1">
      <c r="A30" s="27" t="s">
        <v>38</v>
      </c>
      <c r="B30" s="9"/>
      <c r="C30" s="9"/>
      <c r="D30" s="60">
        <v>8360</v>
      </c>
      <c r="E30" s="60"/>
      <c r="F30" s="60">
        <v>177991.36</v>
      </c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>
        <v>0</v>
      </c>
      <c r="S30" s="60"/>
      <c r="T30" s="60">
        <v>0</v>
      </c>
      <c r="U30" s="60"/>
      <c r="V30" s="60"/>
      <c r="W30" s="60"/>
      <c r="X30" s="60"/>
      <c r="Y30" s="60"/>
      <c r="Z30" s="61">
        <f t="shared" si="4"/>
        <v>186351.35999999999</v>
      </c>
      <c r="AA30" s="61">
        <f t="shared" si="3"/>
        <v>0</v>
      </c>
    </row>
    <row r="31" spans="1:27" s="14" customFormat="1" ht="12.95" customHeight="1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3"/>
      <c r="AA31" s="12"/>
    </row>
    <row r="32" spans="1:27" s="14" customFormat="1" ht="12.95" customHeight="1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3"/>
      <c r="AA32" s="12"/>
    </row>
    <row r="33" spans="1:26" ht="15.75" hidden="1">
      <c r="A33" s="54" t="s">
        <v>48</v>
      </c>
      <c r="B33" s="54"/>
      <c r="C33" s="55"/>
      <c r="D33" s="55"/>
      <c r="E33"/>
      <c r="R33" s="49" t="s">
        <v>49</v>
      </c>
      <c r="S33" s="49"/>
      <c r="T33" s="49"/>
      <c r="U33" s="35"/>
      <c r="V33" s="32"/>
      <c r="W33" s="32"/>
      <c r="X33" s="32"/>
      <c r="Y33" s="32"/>
      <c r="Z33" s="15"/>
    </row>
    <row r="34" spans="1:26" hidden="1">
      <c r="A34"/>
      <c r="B34"/>
      <c r="C34" s="48" t="s">
        <v>40</v>
      </c>
      <c r="D34" s="48"/>
      <c r="E34"/>
      <c r="R34" s="48" t="s">
        <v>41</v>
      </c>
      <c r="S34" s="48"/>
      <c r="T34" s="48"/>
      <c r="U34" s="36"/>
      <c r="V34" s="34"/>
      <c r="W34" s="34"/>
      <c r="X34" s="34"/>
      <c r="Y34" s="34"/>
    </row>
    <row r="35" spans="1:26" hidden="1">
      <c r="A35"/>
      <c r="B35"/>
      <c r="C35"/>
      <c r="D35"/>
      <c r="E35"/>
      <c r="R35"/>
      <c r="S35"/>
      <c r="T35"/>
      <c r="U35" s="16"/>
      <c r="V35"/>
      <c r="W35"/>
      <c r="X35"/>
      <c r="Y35"/>
    </row>
    <row r="36" spans="1:26" ht="15.75" hidden="1">
      <c r="A36" s="54" t="s">
        <v>42</v>
      </c>
      <c r="B36" s="54"/>
      <c r="C36" s="55"/>
      <c r="D36" s="55"/>
      <c r="E36"/>
      <c r="R36" s="49" t="s">
        <v>47</v>
      </c>
      <c r="S36" s="49"/>
      <c r="T36" s="49"/>
      <c r="U36" s="35"/>
      <c r="V36" s="32"/>
      <c r="W36" s="32"/>
      <c r="X36" s="32"/>
      <c r="Y36" s="32"/>
    </row>
    <row r="37" spans="1:26" hidden="1">
      <c r="A37"/>
      <c r="B37"/>
      <c r="C37" s="48" t="s">
        <v>40</v>
      </c>
      <c r="D37" s="48"/>
      <c r="E37"/>
      <c r="R37" s="48" t="s">
        <v>41</v>
      </c>
      <c r="S37" s="48"/>
      <c r="T37" s="48"/>
      <c r="U37" s="36"/>
      <c r="V37" s="34"/>
      <c r="W37" s="34"/>
      <c r="X37" s="34"/>
      <c r="Y37" s="34"/>
    </row>
    <row r="38" spans="1:26" hidden="1">
      <c r="A38"/>
      <c r="B38"/>
      <c r="C38"/>
      <c r="D38"/>
      <c r="E38"/>
      <c r="R38"/>
      <c r="S38"/>
      <c r="T38"/>
      <c r="U38" s="16"/>
      <c r="V38"/>
      <c r="W38"/>
      <c r="X38"/>
      <c r="Y38"/>
    </row>
    <row r="39" spans="1:26" ht="15.75" hidden="1">
      <c r="A39" s="54" t="s">
        <v>43</v>
      </c>
      <c r="B39" s="54"/>
      <c r="C39" s="55"/>
      <c r="D39" s="55"/>
      <c r="E39"/>
      <c r="R39" s="49" t="s">
        <v>45</v>
      </c>
      <c r="S39" s="49"/>
      <c r="T39" s="49"/>
      <c r="U39" s="35"/>
      <c r="V39" s="32"/>
      <c r="W39" s="16"/>
      <c r="X39" s="32" t="s">
        <v>46</v>
      </c>
      <c r="Y39" s="32"/>
    </row>
    <row r="40" spans="1:26" hidden="1">
      <c r="A40"/>
      <c r="B40"/>
      <c r="C40" s="48" t="s">
        <v>40</v>
      </c>
      <c r="D40" s="48"/>
      <c r="E40"/>
      <c r="R40" s="48" t="s">
        <v>41</v>
      </c>
      <c r="S40" s="48"/>
      <c r="T40" s="48"/>
      <c r="U40" s="37"/>
      <c r="V40" s="33"/>
      <c r="W40" s="17"/>
      <c r="X40" s="33" t="s">
        <v>44</v>
      </c>
      <c r="Y40" s="33"/>
    </row>
  </sheetData>
  <protectedRanges>
    <protectedRange sqref="B7:B29 C12:Y12 C27:Y27" name="krista_tr_10_0_1_1"/>
    <protectedRange sqref="C7:C11 C13:C26 C28:C29 E7:E11 E13:E26 E28:E29 G7:G11 G13:G26 G28:G29 I7:I11 I13:I26 I28:I29 K7:K11 K13:K26 K28:K29 M7:M11 M13:M26 M28:M29 O7:O11 O13:O26 O28:O29 Q7:Q11 Q13:Q26 Q28:Q29 S7:S11 S13:S26 S28:S29 U7:U11 U13:U26 U28:U29 W7:W11 W13:W26 W28:W29 Y7:Y11 Y13:Y26 Y28:Y29" name="krista_tr_11_0_1_1"/>
    <protectedRange sqref="D7:D11 D13:D26 D28:D29" name="krista_tr_121_0_1_1"/>
    <protectedRange sqref="F7:F11 F13:F26 F28:F29" name="krista_tr_14_0_1_1"/>
    <protectedRange sqref="H7:H11 H13:H26 H28:H29" name="krista_tr_16_0_1_1"/>
  </protectedRanges>
  <mergeCells count="21">
    <mergeCell ref="A39:B39"/>
    <mergeCell ref="C39:D39"/>
    <mergeCell ref="C40:D40"/>
    <mergeCell ref="R39:T39"/>
    <mergeCell ref="R40:T40"/>
    <mergeCell ref="A36:B36"/>
    <mergeCell ref="C36:D36"/>
    <mergeCell ref="C37:D37"/>
    <mergeCell ref="R36:T36"/>
    <mergeCell ref="R37:T37"/>
    <mergeCell ref="A33:B33"/>
    <mergeCell ref="C33:D33"/>
    <mergeCell ref="C34:D34"/>
    <mergeCell ref="R33:T33"/>
    <mergeCell ref="R34:T34"/>
    <mergeCell ref="A1:AA1"/>
    <mergeCell ref="B4:Y4"/>
    <mergeCell ref="Z4:Z5"/>
    <mergeCell ref="AA4:AA5"/>
    <mergeCell ref="A4:A5"/>
    <mergeCell ref="A2:AA2"/>
  </mergeCells>
  <dataValidations count="1">
    <dataValidation type="decimal" allowBlank="1" showInputMessage="1" showErrorMessage="1" sqref="AA983066:AA983070 B7:Y11 B28:Y32 B13:Y26 AA31:AA32 B65543:Y65547 B131079:Y131083 B196615:Y196619 B262151:Y262155 B327687:Y327691 B393223:Y393227 B458759:Y458763 B524295:Y524299 B589831:Y589835 B655367:Y655371 B720903:Y720907 B786439:Y786443 B851975:Y851979 B917511:Y917515 B983047:Y983051 B65549:Y65560 B131085:Y131096 B196621:Y196632 B262157:Y262168 B327693:Y327704 B393229:Y393240 B458765:Y458776 B524301:Y524312 B589837:Y589848 B655373:Y655384 B720909:Y720920 B786445:Y786456 B851981:Y851992 B917517:Y917528 B983053:Y983064 B65562:Y65566 B131098:Y131102 B196634:Y196638 B262170:Y262174 B327706:Y327710 B393242:Y393246 B458778:Y458782 B524314:Y524318 B589850:Y589854 B655386:Y655390 B720922:Y720926 B786458:Y786462 B851994:Y851998 B917530:Y917534 B983066:Y983070 AA65543:AA65547 AA131079:AA131083 AA196615:AA196619 AA262151:AA262155 AA327687:AA327691 AA393223:AA393227 AA458759:AA458763 AA524295:AA524299 AA589831:AA589835 AA655367:AA655371 AA720903:AA720907 AA786439:AA786443 AA851975:AA851979 AA917511:AA917515 AA983047:AA983051 AA65549:AA65560 AA131085:AA131096 AA196621:AA196632 AA262157:AA262168 AA327693:AA327704 AA393229:AA393240 AA458765:AA458776 AA524301:AA524312 AA589837:AA589848 AA655373:AA655384 AA720909:AA720920 AA786445:AA786456 AA851981:AA851992 AA917517:AA917528 AA983053:AA983064 AA65562:AA65566 AA131098:AA131102 AA196634:AA196638 AA262170:AA262174 AA327706:AA327710 AA393242:AA393246 AA458778:AA458782 AA524314:AA524318 AA589850:AA589854 AA655386:AA655390 AA720922:AA720926 AA786458:AA786462 AA851994:AA851998 AA917530:AA917534">
      <formula1>-10000000000</formula1>
      <formula2>10000000000</formula2>
    </dataValidation>
  </dataValidations>
  <pageMargins left="0.23622047244094491" right="0.16" top="0.74803149606299213" bottom="0.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 tint="0.59999389629810485"/>
    <pageSetUpPr fitToPage="1"/>
  </sheetPr>
  <dimension ref="A1:AA43"/>
  <sheetViews>
    <sheetView zoomScaleNormal="100" workbookViewId="0">
      <selection activeCell="R21" sqref="R21"/>
    </sheetView>
  </sheetViews>
  <sheetFormatPr defaultRowHeight="15"/>
  <cols>
    <col min="1" max="1" width="36.28515625" style="1" customWidth="1"/>
    <col min="2" max="2" width="11.7109375" style="1" customWidth="1"/>
    <col min="3" max="3" width="8" style="1" hidden="1" customWidth="1"/>
    <col min="4" max="4" width="11.7109375" style="1" customWidth="1"/>
    <col min="5" max="5" width="8" style="1" hidden="1" customWidth="1"/>
    <col min="6" max="6" width="11.7109375" style="1" customWidth="1"/>
    <col min="7" max="7" width="9.140625" style="1" hidden="1" customWidth="1"/>
    <col min="8" max="8" width="11.7109375" style="1" customWidth="1"/>
    <col min="9" max="9" width="8" style="1" hidden="1" customWidth="1"/>
    <col min="10" max="10" width="12.7109375" style="1" hidden="1" customWidth="1"/>
    <col min="11" max="11" width="8" style="1" hidden="1" customWidth="1"/>
    <col min="12" max="12" width="11.7109375" style="1" customWidth="1"/>
    <col min="13" max="13" width="8" style="1" hidden="1" customWidth="1"/>
    <col min="14" max="14" width="12.28515625" style="1" customWidth="1"/>
    <col min="15" max="15" width="11.42578125" style="1" hidden="1" customWidth="1"/>
    <col min="16" max="16" width="11" style="1" hidden="1" customWidth="1"/>
    <col min="17" max="17" width="8" style="1" hidden="1" customWidth="1"/>
    <col min="18" max="18" width="15.7109375" style="1" customWidth="1"/>
    <col min="19" max="19" width="8" style="1" hidden="1" customWidth="1"/>
    <col min="20" max="20" width="11.7109375" style="1" customWidth="1"/>
    <col min="21" max="21" width="8" style="1" hidden="1" customWidth="1"/>
    <col min="22" max="22" width="15.7109375" style="1" customWidth="1"/>
    <col min="23" max="23" width="10" style="1" hidden="1" customWidth="1"/>
    <col min="24" max="24" width="11.7109375" style="1" customWidth="1"/>
    <col min="25" max="25" width="8" style="1" hidden="1" customWidth="1"/>
    <col min="26" max="26" width="12.7109375" style="1" customWidth="1"/>
    <col min="27" max="27" width="10.5703125" style="1" customWidth="1"/>
    <col min="28" max="16384" width="9.140625" style="1"/>
  </cols>
  <sheetData>
    <row r="1" spans="1:27" ht="16.5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27" ht="16.5">
      <c r="A2" s="47" t="s">
        <v>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16.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38" t="s">
        <v>52</v>
      </c>
    </row>
    <row r="4" spans="1:27" ht="18.75" customHeight="1">
      <c r="A4" s="45" t="s">
        <v>3</v>
      </c>
      <c r="B4" s="40" t="s">
        <v>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2"/>
      <c r="Z4" s="43" t="s">
        <v>1</v>
      </c>
      <c r="AA4" s="43" t="s">
        <v>2</v>
      </c>
    </row>
    <row r="5" spans="1:27" ht="90" customHeight="1">
      <c r="A5" s="46"/>
      <c r="B5" s="2" t="s">
        <v>4</v>
      </c>
      <c r="C5" s="2" t="s">
        <v>5</v>
      </c>
      <c r="D5" s="2" t="s">
        <v>6</v>
      </c>
      <c r="E5" s="2" t="s">
        <v>5</v>
      </c>
      <c r="F5" s="2" t="s">
        <v>7</v>
      </c>
      <c r="G5" s="2" t="s">
        <v>5</v>
      </c>
      <c r="H5" s="2" t="s">
        <v>8</v>
      </c>
      <c r="I5" s="2" t="s">
        <v>5</v>
      </c>
      <c r="J5" s="3" t="s">
        <v>9</v>
      </c>
      <c r="K5" s="2" t="s">
        <v>5</v>
      </c>
      <c r="L5" s="3" t="s">
        <v>10</v>
      </c>
      <c r="M5" s="2" t="s">
        <v>5</v>
      </c>
      <c r="N5" s="3" t="s">
        <v>11</v>
      </c>
      <c r="O5" s="2" t="s">
        <v>5</v>
      </c>
      <c r="P5" s="3" t="s">
        <v>12</v>
      </c>
      <c r="Q5" s="2" t="s">
        <v>5</v>
      </c>
      <c r="R5" s="4" t="s">
        <v>13</v>
      </c>
      <c r="S5" s="2" t="s">
        <v>5</v>
      </c>
      <c r="T5" s="4" t="s">
        <v>14</v>
      </c>
      <c r="U5" s="2" t="s">
        <v>5</v>
      </c>
      <c r="V5" s="2" t="s">
        <v>15</v>
      </c>
      <c r="W5" s="2" t="s">
        <v>5</v>
      </c>
      <c r="X5" s="5" t="s">
        <v>16</v>
      </c>
      <c r="Y5" s="2" t="s">
        <v>5</v>
      </c>
      <c r="Z5" s="44"/>
      <c r="AA5" s="44"/>
    </row>
    <row r="6" spans="1:27" ht="12.95" customHeight="1">
      <c r="A6" s="6" t="s">
        <v>17</v>
      </c>
      <c r="B6" s="56">
        <f t="shared" ref="B6:Y6" si="0">SUM(B7:B12,B17:B29)</f>
        <v>22086854.02</v>
      </c>
      <c r="C6" s="56">
        <f t="shared" si="0"/>
        <v>0</v>
      </c>
      <c r="D6" s="56">
        <f t="shared" si="0"/>
        <v>277012699.08999997</v>
      </c>
      <c r="E6" s="56">
        <f t="shared" si="0"/>
        <v>0</v>
      </c>
      <c r="F6" s="56">
        <f t="shared" si="0"/>
        <v>24270892.819999997</v>
      </c>
      <c r="G6" s="56">
        <f t="shared" si="0"/>
        <v>0</v>
      </c>
      <c r="H6" s="56">
        <f t="shared" si="0"/>
        <v>1102171.8500000001</v>
      </c>
      <c r="I6" s="56">
        <f t="shared" si="0"/>
        <v>0</v>
      </c>
      <c r="J6" s="56">
        <f t="shared" si="0"/>
        <v>0</v>
      </c>
      <c r="K6" s="56">
        <f t="shared" si="0"/>
        <v>0</v>
      </c>
      <c r="L6" s="56">
        <f t="shared" si="0"/>
        <v>24532044.07</v>
      </c>
      <c r="M6" s="56">
        <f t="shared" si="0"/>
        <v>0</v>
      </c>
      <c r="N6" s="56">
        <f t="shared" si="0"/>
        <v>63571461.479999997</v>
      </c>
      <c r="O6" s="56">
        <f t="shared" si="0"/>
        <v>0</v>
      </c>
      <c r="P6" s="56">
        <f t="shared" si="0"/>
        <v>0</v>
      </c>
      <c r="Q6" s="56">
        <f t="shared" si="0"/>
        <v>0</v>
      </c>
      <c r="R6" s="56">
        <f t="shared" si="0"/>
        <v>22117390.039999995</v>
      </c>
      <c r="S6" s="56">
        <f t="shared" si="0"/>
        <v>0</v>
      </c>
      <c r="T6" s="56">
        <f t="shared" si="0"/>
        <v>18783148.800000004</v>
      </c>
      <c r="U6" s="56">
        <f t="shared" si="0"/>
        <v>0</v>
      </c>
      <c r="V6" s="56">
        <f t="shared" si="0"/>
        <v>5710646.21</v>
      </c>
      <c r="W6" s="56">
        <f t="shared" si="0"/>
        <v>0</v>
      </c>
      <c r="X6" s="56">
        <f t="shared" si="0"/>
        <v>108964323.43999998</v>
      </c>
      <c r="Y6" s="56">
        <f t="shared" si="0"/>
        <v>0</v>
      </c>
      <c r="Z6" s="56">
        <f>B6+D6+F6+H6+J6+L6+N6+P6+R6+T6+V6+X6</f>
        <v>568151631.81999993</v>
      </c>
      <c r="AA6" s="56">
        <f>C6+E6+G6+I6+K6+M6+O6+Q6+S6+U6+W6+Y6</f>
        <v>0</v>
      </c>
    </row>
    <row r="7" spans="1:27" ht="12.95" customHeight="1">
      <c r="A7" s="7" t="s">
        <v>18</v>
      </c>
      <c r="B7" s="8">
        <v>15254174.52</v>
      </c>
      <c r="C7" s="8"/>
      <c r="D7" s="8">
        <v>160119434.93000001</v>
      </c>
      <c r="E7" s="8"/>
      <c r="F7" s="8">
        <v>17175359.18</v>
      </c>
      <c r="G7" s="8"/>
      <c r="H7" s="8">
        <v>0</v>
      </c>
      <c r="I7" s="8"/>
      <c r="J7" s="9"/>
      <c r="K7" s="8"/>
      <c r="L7" s="9">
        <v>5058700.8499999996</v>
      </c>
      <c r="M7" s="8"/>
      <c r="N7" s="9">
        <v>0</v>
      </c>
      <c r="O7" s="8"/>
      <c r="P7" s="9"/>
      <c r="Q7" s="8"/>
      <c r="R7" s="9">
        <v>11334243.609999999</v>
      </c>
      <c r="S7" s="8"/>
      <c r="T7" s="9">
        <v>7450075.1799999997</v>
      </c>
      <c r="U7" s="8"/>
      <c r="V7" s="9">
        <v>2355051.6800000002</v>
      </c>
      <c r="W7" s="8"/>
      <c r="X7" s="9">
        <v>6014709.2699999996</v>
      </c>
      <c r="Y7" s="8"/>
      <c r="Z7" s="31">
        <f>B7+D7+F7+H7+J7+L7+N7+P7+R7+T7+V7+X7</f>
        <v>224761749.22000006</v>
      </c>
      <c r="AA7" s="31">
        <f>C7+E7+G7+I7+K7+M7+O7+Q7+S7+U7+W7+Y7</f>
        <v>0</v>
      </c>
    </row>
    <row r="8" spans="1:27" ht="12.95" customHeight="1">
      <c r="A8" s="7" t="s">
        <v>19</v>
      </c>
      <c r="B8" s="8">
        <v>2402.09</v>
      </c>
      <c r="C8" s="8"/>
      <c r="D8" s="8">
        <v>67017.009999999995</v>
      </c>
      <c r="E8" s="8"/>
      <c r="F8" s="8">
        <v>0</v>
      </c>
      <c r="G8" s="8"/>
      <c r="H8" s="8">
        <v>0</v>
      </c>
      <c r="I8" s="8"/>
      <c r="J8" s="9"/>
      <c r="K8" s="8"/>
      <c r="L8" s="9">
        <v>331444.21000000002</v>
      </c>
      <c r="M8" s="8"/>
      <c r="N8" s="9">
        <v>0</v>
      </c>
      <c r="O8" s="8"/>
      <c r="P8" s="9"/>
      <c r="Q8" s="8"/>
      <c r="R8" s="9">
        <v>3800</v>
      </c>
      <c r="S8" s="8"/>
      <c r="T8" s="9">
        <v>13766.5</v>
      </c>
      <c r="U8" s="8"/>
      <c r="V8" s="9">
        <v>0</v>
      </c>
      <c r="W8" s="8"/>
      <c r="X8" s="9">
        <v>760.42</v>
      </c>
      <c r="Y8" s="8"/>
      <c r="Z8" s="31">
        <f t="shared" ref="Z8:AA11" si="1">B8+D8+F8+H8+J8+L8+N8+P8+R8+T8+V8+X8</f>
        <v>419190.23</v>
      </c>
      <c r="AA8" s="31">
        <f t="shared" si="1"/>
        <v>0</v>
      </c>
    </row>
    <row r="9" spans="1:27" ht="12.95" customHeight="1">
      <c r="A9" s="7" t="s">
        <v>20</v>
      </c>
      <c r="B9" s="8">
        <v>6690511.6600000001</v>
      </c>
      <c r="C9" s="8"/>
      <c r="D9" s="8">
        <v>62762021.310000002</v>
      </c>
      <c r="E9" s="8"/>
      <c r="F9" s="8">
        <v>5964655.8300000001</v>
      </c>
      <c r="G9" s="8"/>
      <c r="H9" s="8">
        <v>0</v>
      </c>
      <c r="I9" s="8"/>
      <c r="J9" s="9"/>
      <c r="K9" s="8"/>
      <c r="L9" s="9">
        <v>3436988.35</v>
      </c>
      <c r="M9" s="8"/>
      <c r="N9" s="9">
        <v>0</v>
      </c>
      <c r="O9" s="8"/>
      <c r="P9" s="9"/>
      <c r="Q9" s="8"/>
      <c r="R9" s="9">
        <v>4694745.1500000004</v>
      </c>
      <c r="S9" s="8"/>
      <c r="T9" s="9">
        <v>2969247.07</v>
      </c>
      <c r="U9" s="8"/>
      <c r="V9" s="9">
        <v>942050.6</v>
      </c>
      <c r="W9" s="8"/>
      <c r="X9" s="9">
        <v>2476872.2999999998</v>
      </c>
      <c r="Y9" s="8"/>
      <c r="Z9" s="31">
        <f t="shared" si="1"/>
        <v>89937092.269999981</v>
      </c>
      <c r="AA9" s="31">
        <f t="shared" si="1"/>
        <v>0</v>
      </c>
    </row>
    <row r="10" spans="1:27" ht="12.95" customHeight="1">
      <c r="A10" s="7" t="s">
        <v>21</v>
      </c>
      <c r="B10" s="8">
        <v>24407.61</v>
      </c>
      <c r="C10" s="8"/>
      <c r="D10" s="8">
        <v>57106.96</v>
      </c>
      <c r="E10" s="8"/>
      <c r="F10" s="8">
        <v>13931.85</v>
      </c>
      <c r="G10" s="8"/>
      <c r="H10" s="8">
        <v>0</v>
      </c>
      <c r="I10" s="8"/>
      <c r="J10" s="9"/>
      <c r="K10" s="8"/>
      <c r="L10" s="9">
        <v>4596.8500000000004</v>
      </c>
      <c r="M10" s="8"/>
      <c r="N10" s="9">
        <v>0</v>
      </c>
      <c r="O10" s="8"/>
      <c r="P10" s="9"/>
      <c r="Q10" s="8"/>
      <c r="R10" s="9">
        <v>498901.79</v>
      </c>
      <c r="S10" s="8"/>
      <c r="T10" s="9">
        <v>45494.73</v>
      </c>
      <c r="U10" s="8"/>
      <c r="V10" s="9">
        <v>23402.95</v>
      </c>
      <c r="W10" s="8"/>
      <c r="X10" s="9">
        <v>0</v>
      </c>
      <c r="Y10" s="8"/>
      <c r="Z10" s="31">
        <f t="shared" si="1"/>
        <v>667842.74</v>
      </c>
      <c r="AA10" s="31">
        <f t="shared" si="1"/>
        <v>0</v>
      </c>
    </row>
    <row r="11" spans="1:27" ht="12.95" customHeight="1">
      <c r="A11" s="7" t="s">
        <v>22</v>
      </c>
      <c r="B11" s="8">
        <v>0</v>
      </c>
      <c r="C11" s="8"/>
      <c r="D11" s="8">
        <v>6995</v>
      </c>
      <c r="E11" s="8"/>
      <c r="F11" s="8">
        <v>23690</v>
      </c>
      <c r="G11" s="8"/>
      <c r="H11" s="8">
        <v>0</v>
      </c>
      <c r="I11" s="8"/>
      <c r="J11" s="9"/>
      <c r="K11" s="8"/>
      <c r="L11" s="9">
        <v>0</v>
      </c>
      <c r="M11" s="8"/>
      <c r="N11" s="9">
        <v>0</v>
      </c>
      <c r="O11" s="8"/>
      <c r="P11" s="9"/>
      <c r="Q11" s="8"/>
      <c r="R11" s="9">
        <v>104354.34</v>
      </c>
      <c r="S11" s="8"/>
      <c r="T11" s="9">
        <v>153500</v>
      </c>
      <c r="U11" s="8"/>
      <c r="V11" s="9">
        <v>0</v>
      </c>
      <c r="W11" s="8"/>
      <c r="X11" s="9">
        <v>0</v>
      </c>
      <c r="Y11" s="8"/>
      <c r="Z11" s="31">
        <f t="shared" si="1"/>
        <v>288539.33999999997</v>
      </c>
      <c r="AA11" s="31">
        <f t="shared" si="1"/>
        <v>0</v>
      </c>
    </row>
    <row r="12" spans="1:27" ht="12.95" customHeight="1">
      <c r="A12" s="7" t="s">
        <v>23</v>
      </c>
      <c r="B12" s="57">
        <f t="shared" ref="B12:Y12" si="2">SUM(B13:B16)</f>
        <v>317.04000000000002</v>
      </c>
      <c r="C12" s="57">
        <f t="shared" si="2"/>
        <v>0</v>
      </c>
      <c r="D12" s="57">
        <f t="shared" si="2"/>
        <v>11075294.6</v>
      </c>
      <c r="E12" s="57">
        <f t="shared" si="2"/>
        <v>0</v>
      </c>
      <c r="F12" s="57">
        <f t="shared" si="2"/>
        <v>404061.70999999996</v>
      </c>
      <c r="G12" s="57">
        <f t="shared" si="2"/>
        <v>0</v>
      </c>
      <c r="H12" s="57">
        <f t="shared" si="2"/>
        <v>64744.09</v>
      </c>
      <c r="I12" s="57">
        <f t="shared" si="2"/>
        <v>0</v>
      </c>
      <c r="J12" s="57">
        <f t="shared" si="2"/>
        <v>0</v>
      </c>
      <c r="K12" s="57">
        <f t="shared" si="2"/>
        <v>0</v>
      </c>
      <c r="L12" s="57">
        <f t="shared" si="2"/>
        <v>1149948.8400000001</v>
      </c>
      <c r="M12" s="57">
        <f t="shared" si="2"/>
        <v>0</v>
      </c>
      <c r="N12" s="57">
        <f t="shared" si="2"/>
        <v>0</v>
      </c>
      <c r="O12" s="57">
        <f t="shared" si="2"/>
        <v>0</v>
      </c>
      <c r="P12" s="57">
        <f t="shared" si="2"/>
        <v>0</v>
      </c>
      <c r="Q12" s="57">
        <f t="shared" si="2"/>
        <v>0</v>
      </c>
      <c r="R12" s="57">
        <f t="shared" si="2"/>
        <v>561107.68999999994</v>
      </c>
      <c r="S12" s="57">
        <f t="shared" si="2"/>
        <v>0</v>
      </c>
      <c r="T12" s="57">
        <f t="shared" si="2"/>
        <v>645835.64999999991</v>
      </c>
      <c r="U12" s="57">
        <f t="shared" si="2"/>
        <v>0</v>
      </c>
      <c r="V12" s="57">
        <f t="shared" si="2"/>
        <v>90840.44</v>
      </c>
      <c r="W12" s="57">
        <f t="shared" si="2"/>
        <v>0</v>
      </c>
      <c r="X12" s="57">
        <f t="shared" si="2"/>
        <v>0</v>
      </c>
      <c r="Y12" s="57">
        <f t="shared" si="2"/>
        <v>0</v>
      </c>
      <c r="Z12" s="31">
        <f>B12+D12+F12+H12+J12+L12+N12+P12+R12+T12+V12+X12</f>
        <v>13992150.059999997</v>
      </c>
      <c r="AA12" s="31">
        <f>C12+E12+G12+I12+K12+M12+O12+Q12+S12+U12+W12+Y12</f>
        <v>0</v>
      </c>
    </row>
    <row r="13" spans="1:27" ht="12.95" customHeight="1">
      <c r="A13" s="24" t="s">
        <v>24</v>
      </c>
      <c r="B13" s="59">
        <v>0</v>
      </c>
      <c r="C13" s="59"/>
      <c r="D13" s="59">
        <v>6173646.8799999999</v>
      </c>
      <c r="E13" s="59"/>
      <c r="F13" s="59">
        <v>29745.79</v>
      </c>
      <c r="G13" s="59"/>
      <c r="H13" s="59">
        <v>0</v>
      </c>
      <c r="I13" s="59"/>
      <c r="J13" s="60"/>
      <c r="K13" s="59"/>
      <c r="L13" s="60">
        <v>0</v>
      </c>
      <c r="M13" s="59"/>
      <c r="N13" s="60">
        <v>0</v>
      </c>
      <c r="O13" s="59"/>
      <c r="P13" s="60"/>
      <c r="Q13" s="59"/>
      <c r="R13" s="60">
        <v>128816.36</v>
      </c>
      <c r="S13" s="59"/>
      <c r="T13" s="60">
        <v>260336.12</v>
      </c>
      <c r="U13" s="59"/>
      <c r="V13" s="60">
        <v>62397.77</v>
      </c>
      <c r="W13" s="59"/>
      <c r="X13" s="60">
        <v>0</v>
      </c>
      <c r="Y13" s="59"/>
      <c r="Z13" s="61">
        <f t="shared" ref="Z13:AA27" si="3">B13+D13+F13+H13+J13+L13+N13+P13+R13+T13+V13+X13</f>
        <v>6654942.9199999999</v>
      </c>
      <c r="AA13" s="61">
        <f t="shared" si="3"/>
        <v>0</v>
      </c>
    </row>
    <row r="14" spans="1:27" ht="12.95" customHeight="1">
      <c r="A14" s="24" t="s">
        <v>25</v>
      </c>
      <c r="B14" s="59">
        <v>0</v>
      </c>
      <c r="C14" s="59"/>
      <c r="D14" s="59">
        <v>2555965.7000000002</v>
      </c>
      <c r="E14" s="59"/>
      <c r="F14" s="59">
        <v>356672.38</v>
      </c>
      <c r="G14" s="59"/>
      <c r="H14" s="59">
        <v>0</v>
      </c>
      <c r="I14" s="59"/>
      <c r="J14" s="60"/>
      <c r="K14" s="59"/>
      <c r="L14" s="60">
        <v>1149948.8400000001</v>
      </c>
      <c r="M14" s="59"/>
      <c r="N14" s="60">
        <v>0</v>
      </c>
      <c r="O14" s="59"/>
      <c r="P14" s="60"/>
      <c r="Q14" s="59"/>
      <c r="R14" s="60">
        <v>378795.9</v>
      </c>
      <c r="S14" s="59"/>
      <c r="T14" s="60">
        <v>295923.71999999997</v>
      </c>
      <c r="U14" s="59"/>
      <c r="V14" s="60">
        <v>22005.83</v>
      </c>
      <c r="W14" s="59"/>
      <c r="X14" s="60">
        <v>0</v>
      </c>
      <c r="Y14" s="59"/>
      <c r="Z14" s="61">
        <f t="shared" si="3"/>
        <v>4759312.37</v>
      </c>
      <c r="AA14" s="61">
        <f t="shared" si="3"/>
        <v>0</v>
      </c>
    </row>
    <row r="15" spans="1:27" ht="12.95" customHeight="1">
      <c r="A15" s="24" t="s">
        <v>26</v>
      </c>
      <c r="B15" s="59">
        <v>317.04000000000002</v>
      </c>
      <c r="C15" s="59"/>
      <c r="D15" s="59">
        <v>1628000.41</v>
      </c>
      <c r="E15" s="59"/>
      <c r="F15" s="59">
        <v>17643.54</v>
      </c>
      <c r="G15" s="59"/>
      <c r="H15" s="59">
        <v>0</v>
      </c>
      <c r="I15" s="59"/>
      <c r="J15" s="60"/>
      <c r="K15" s="59"/>
      <c r="L15" s="60">
        <v>0</v>
      </c>
      <c r="M15" s="59"/>
      <c r="N15" s="60">
        <v>0</v>
      </c>
      <c r="O15" s="59"/>
      <c r="P15" s="60"/>
      <c r="Q15" s="59"/>
      <c r="R15" s="60">
        <v>22422.21</v>
      </c>
      <c r="S15" s="59"/>
      <c r="T15" s="60">
        <v>79975.95</v>
      </c>
      <c r="U15" s="59"/>
      <c r="V15" s="60">
        <v>1855.98</v>
      </c>
      <c r="W15" s="59"/>
      <c r="X15" s="60">
        <v>0</v>
      </c>
      <c r="Y15" s="59"/>
      <c r="Z15" s="61">
        <f t="shared" si="3"/>
        <v>1750215.13</v>
      </c>
      <c r="AA15" s="61">
        <f t="shared" si="3"/>
        <v>0</v>
      </c>
    </row>
    <row r="16" spans="1:27" ht="12.95" customHeight="1">
      <c r="A16" s="25" t="s">
        <v>27</v>
      </c>
      <c r="B16" s="59">
        <v>0</v>
      </c>
      <c r="C16" s="59"/>
      <c r="D16" s="59">
        <v>717681.61</v>
      </c>
      <c r="E16" s="59"/>
      <c r="F16" s="59">
        <v>0</v>
      </c>
      <c r="G16" s="59"/>
      <c r="H16" s="59">
        <v>64744.09</v>
      </c>
      <c r="I16" s="59"/>
      <c r="J16" s="60"/>
      <c r="K16" s="59"/>
      <c r="L16" s="60">
        <v>0</v>
      </c>
      <c r="M16" s="59"/>
      <c r="N16" s="60">
        <v>0</v>
      </c>
      <c r="O16" s="59"/>
      <c r="P16" s="60"/>
      <c r="Q16" s="59"/>
      <c r="R16" s="60">
        <v>31073.22</v>
      </c>
      <c r="S16" s="59"/>
      <c r="T16" s="60">
        <v>9599.86</v>
      </c>
      <c r="U16" s="59"/>
      <c r="V16" s="60">
        <v>4580.8599999999997</v>
      </c>
      <c r="W16" s="59"/>
      <c r="X16" s="60">
        <v>0</v>
      </c>
      <c r="Y16" s="59"/>
      <c r="Z16" s="61">
        <f t="shared" si="3"/>
        <v>827679.6399999999</v>
      </c>
      <c r="AA16" s="61">
        <f t="shared" si="3"/>
        <v>0</v>
      </c>
    </row>
    <row r="17" spans="1:27" ht="12.95" customHeight="1">
      <c r="A17" s="7" t="s">
        <v>28</v>
      </c>
      <c r="B17" s="8">
        <v>0</v>
      </c>
      <c r="C17" s="8"/>
      <c r="D17" s="8">
        <v>3500</v>
      </c>
      <c r="E17" s="8"/>
      <c r="F17" s="8">
        <v>0</v>
      </c>
      <c r="G17" s="8"/>
      <c r="H17" s="8">
        <v>0</v>
      </c>
      <c r="I17" s="8"/>
      <c r="J17" s="9"/>
      <c r="K17" s="8"/>
      <c r="L17" s="9">
        <v>35206.99</v>
      </c>
      <c r="M17" s="8"/>
      <c r="N17" s="9">
        <v>0</v>
      </c>
      <c r="O17" s="8"/>
      <c r="P17" s="9"/>
      <c r="Q17" s="8"/>
      <c r="R17" s="9">
        <v>219265.76</v>
      </c>
      <c r="S17" s="8"/>
      <c r="T17" s="9">
        <v>739366.2</v>
      </c>
      <c r="U17" s="8"/>
      <c r="V17" s="9">
        <v>0</v>
      </c>
      <c r="W17" s="8"/>
      <c r="X17" s="9">
        <v>100290300.31999999</v>
      </c>
      <c r="Y17" s="8"/>
      <c r="Z17" s="31">
        <f t="shared" si="3"/>
        <v>101287639.27</v>
      </c>
      <c r="AA17" s="31">
        <f t="shared" si="3"/>
        <v>0</v>
      </c>
    </row>
    <row r="18" spans="1:27" ht="12.95" customHeight="1">
      <c r="A18" s="7" t="s">
        <v>29</v>
      </c>
      <c r="B18" s="8">
        <v>1400</v>
      </c>
      <c r="C18" s="8"/>
      <c r="D18" s="8">
        <v>4440960.41</v>
      </c>
      <c r="E18" s="8"/>
      <c r="F18" s="8">
        <v>157356.13</v>
      </c>
      <c r="G18" s="8"/>
      <c r="H18" s="8">
        <v>0</v>
      </c>
      <c r="I18" s="8"/>
      <c r="J18" s="9"/>
      <c r="K18" s="8"/>
      <c r="L18" s="9">
        <v>2319040.7200000002</v>
      </c>
      <c r="M18" s="8"/>
      <c r="N18" s="9">
        <v>0</v>
      </c>
      <c r="O18" s="8"/>
      <c r="P18" s="9"/>
      <c r="Q18" s="8"/>
      <c r="R18" s="9">
        <v>794794.13</v>
      </c>
      <c r="S18" s="8"/>
      <c r="T18" s="9">
        <v>459859.91</v>
      </c>
      <c r="U18" s="8"/>
      <c r="V18" s="9">
        <v>2191579.0299999998</v>
      </c>
      <c r="W18" s="8"/>
      <c r="X18" s="9">
        <v>0</v>
      </c>
      <c r="Y18" s="8"/>
      <c r="Z18" s="31">
        <f t="shared" si="3"/>
        <v>10364990.33</v>
      </c>
      <c r="AA18" s="31">
        <f t="shared" si="3"/>
        <v>0</v>
      </c>
    </row>
    <row r="19" spans="1:27" ht="12.95" customHeight="1">
      <c r="A19" s="7" t="s">
        <v>30</v>
      </c>
      <c r="B19" s="8">
        <v>113218.6</v>
      </c>
      <c r="C19" s="8"/>
      <c r="D19" s="8">
        <v>4976613.53</v>
      </c>
      <c r="E19" s="8"/>
      <c r="F19" s="8">
        <v>410485.22</v>
      </c>
      <c r="G19" s="8"/>
      <c r="H19" s="8">
        <v>0</v>
      </c>
      <c r="I19" s="8"/>
      <c r="J19" s="9"/>
      <c r="K19" s="8"/>
      <c r="L19" s="9">
        <v>6810876.2999999998</v>
      </c>
      <c r="M19" s="8"/>
      <c r="N19" s="9">
        <v>350230.62</v>
      </c>
      <c r="O19" s="8"/>
      <c r="P19" s="9"/>
      <c r="Q19" s="8"/>
      <c r="R19" s="9">
        <v>1833220.88</v>
      </c>
      <c r="S19" s="8"/>
      <c r="T19" s="9">
        <v>2041335.39</v>
      </c>
      <c r="U19" s="8"/>
      <c r="V19" s="9">
        <v>59535.18</v>
      </c>
      <c r="W19" s="8"/>
      <c r="X19" s="9">
        <v>0</v>
      </c>
      <c r="Y19" s="8"/>
      <c r="Z19" s="31">
        <f t="shared" si="3"/>
        <v>16595515.719999999</v>
      </c>
      <c r="AA19" s="31">
        <f t="shared" si="3"/>
        <v>0</v>
      </c>
    </row>
    <row r="20" spans="1:27" ht="12.95" hidden="1" customHeight="1">
      <c r="A20" s="7" t="s">
        <v>53</v>
      </c>
      <c r="B20" s="8">
        <v>0</v>
      </c>
      <c r="C20" s="8"/>
      <c r="D20" s="8">
        <v>0</v>
      </c>
      <c r="E20" s="8"/>
      <c r="F20" s="8">
        <v>0</v>
      </c>
      <c r="G20" s="8"/>
      <c r="H20" s="8"/>
      <c r="I20" s="8"/>
      <c r="J20" s="9"/>
      <c r="K20" s="8"/>
      <c r="L20" s="9"/>
      <c r="M20" s="8"/>
      <c r="N20" s="9"/>
      <c r="O20" s="8"/>
      <c r="P20" s="9"/>
      <c r="Q20" s="8"/>
      <c r="R20" s="9"/>
      <c r="S20" s="8"/>
      <c r="T20" s="9"/>
      <c r="U20" s="8"/>
      <c r="V20" s="9"/>
      <c r="W20" s="8"/>
      <c r="X20" s="9"/>
      <c r="Y20" s="8"/>
      <c r="Z20" s="31">
        <f t="shared" si="3"/>
        <v>0</v>
      </c>
      <c r="AA20" s="31">
        <f t="shared" si="3"/>
        <v>0</v>
      </c>
    </row>
    <row r="21" spans="1:27" ht="34.5" customHeight="1">
      <c r="A21" s="7" t="s">
        <v>54</v>
      </c>
      <c r="B21" s="8">
        <v>0</v>
      </c>
      <c r="C21" s="8"/>
      <c r="D21" s="8">
        <v>0</v>
      </c>
      <c r="E21" s="8"/>
      <c r="F21" s="8">
        <v>0</v>
      </c>
      <c r="G21" s="8"/>
      <c r="H21" s="8">
        <v>0</v>
      </c>
      <c r="I21" s="8"/>
      <c r="J21" s="9"/>
      <c r="K21" s="8"/>
      <c r="L21" s="9">
        <v>1165194.6399999999</v>
      </c>
      <c r="M21" s="8"/>
      <c r="N21" s="9">
        <v>0</v>
      </c>
      <c r="O21" s="8"/>
      <c r="P21" s="9"/>
      <c r="Q21" s="8"/>
      <c r="R21" s="9">
        <v>0</v>
      </c>
      <c r="S21" s="8"/>
      <c r="T21" s="9">
        <v>0</v>
      </c>
      <c r="U21" s="8"/>
      <c r="V21" s="9">
        <v>0</v>
      </c>
      <c r="W21" s="8"/>
      <c r="X21" s="9">
        <v>0</v>
      </c>
      <c r="Y21" s="8"/>
      <c r="Z21" s="31">
        <f t="shared" ref="Z21" si="4">B21+D21+F21+H21+J21+L21+N21+P21+R21+T21+V21+X21</f>
        <v>1165194.6399999999</v>
      </c>
      <c r="AA21" s="31">
        <f t="shared" ref="AA21" si="5">C21+E21+G21+I21+K21+M21+O21+Q21+S21+U21+W21+Y21</f>
        <v>0</v>
      </c>
    </row>
    <row r="22" spans="1:27" ht="33.75" hidden="1">
      <c r="A22" s="7" t="s">
        <v>31</v>
      </c>
      <c r="B22" s="8"/>
      <c r="C22" s="8"/>
      <c r="D22" s="8"/>
      <c r="E22" s="8"/>
      <c r="F22" s="8"/>
      <c r="G22" s="8"/>
      <c r="H22" s="8"/>
      <c r="I22" s="8"/>
      <c r="J22" s="9"/>
      <c r="K22" s="8"/>
      <c r="L22" s="9"/>
      <c r="M22" s="8"/>
      <c r="N22" s="9"/>
      <c r="O22" s="8"/>
      <c r="P22" s="9"/>
      <c r="Q22" s="8"/>
      <c r="R22" s="9"/>
      <c r="S22" s="8"/>
      <c r="T22" s="9"/>
      <c r="U22" s="8"/>
      <c r="V22" s="9"/>
      <c r="W22" s="8"/>
      <c r="X22" s="9"/>
      <c r="Y22" s="8"/>
      <c r="Z22" s="31">
        <f t="shared" si="3"/>
        <v>0</v>
      </c>
      <c r="AA22" s="31">
        <f t="shared" si="3"/>
        <v>0</v>
      </c>
    </row>
    <row r="23" spans="1:27" ht="12.95" customHeight="1">
      <c r="A23" s="7" t="s">
        <v>32</v>
      </c>
      <c r="B23" s="8">
        <v>0</v>
      </c>
      <c r="C23" s="8"/>
      <c r="D23" s="8">
        <v>3308987.82</v>
      </c>
      <c r="E23" s="8"/>
      <c r="F23" s="8">
        <v>0</v>
      </c>
      <c r="G23" s="8"/>
      <c r="H23" s="8">
        <v>0</v>
      </c>
      <c r="I23" s="8"/>
      <c r="J23" s="9"/>
      <c r="K23" s="8"/>
      <c r="L23" s="9">
        <v>82017.279999999999</v>
      </c>
      <c r="M23" s="8"/>
      <c r="N23" s="9">
        <v>0</v>
      </c>
      <c r="O23" s="8"/>
      <c r="P23" s="9"/>
      <c r="Q23" s="8"/>
      <c r="R23" s="9">
        <v>0</v>
      </c>
      <c r="S23" s="8"/>
      <c r="T23" s="9">
        <v>0</v>
      </c>
      <c r="U23" s="8"/>
      <c r="V23" s="9">
        <v>15283.63</v>
      </c>
      <c r="W23" s="8"/>
      <c r="X23" s="9">
        <v>0</v>
      </c>
      <c r="Y23" s="8"/>
      <c r="Z23" s="31">
        <f t="shared" si="3"/>
        <v>3406288.7299999995</v>
      </c>
      <c r="AA23" s="31">
        <f t="shared" si="3"/>
        <v>0</v>
      </c>
    </row>
    <row r="24" spans="1:27" ht="22.5">
      <c r="A24" s="7" t="s">
        <v>33</v>
      </c>
      <c r="B24" s="8">
        <v>0</v>
      </c>
      <c r="C24" s="8"/>
      <c r="D24" s="8">
        <v>0</v>
      </c>
      <c r="E24" s="8"/>
      <c r="F24" s="8">
        <v>0</v>
      </c>
      <c r="G24" s="8"/>
      <c r="H24" s="8">
        <v>1037427.76</v>
      </c>
      <c r="I24" s="8"/>
      <c r="J24" s="9"/>
      <c r="K24" s="8"/>
      <c r="L24" s="9">
        <v>0</v>
      </c>
      <c r="M24" s="8"/>
      <c r="N24" s="9">
        <v>0</v>
      </c>
      <c r="O24" s="8"/>
      <c r="P24" s="9"/>
      <c r="Q24" s="8"/>
      <c r="R24" s="9">
        <v>0</v>
      </c>
      <c r="S24" s="8"/>
      <c r="T24" s="9">
        <v>0</v>
      </c>
      <c r="U24" s="8"/>
      <c r="V24" s="9">
        <v>0</v>
      </c>
      <c r="W24" s="8"/>
      <c r="X24" s="9">
        <v>0</v>
      </c>
      <c r="Y24" s="8"/>
      <c r="Z24" s="31">
        <f t="shared" si="3"/>
        <v>1037427.76</v>
      </c>
      <c r="AA24" s="31">
        <f t="shared" si="3"/>
        <v>0</v>
      </c>
    </row>
    <row r="25" spans="1:27" ht="22.5">
      <c r="A25" s="7" t="s">
        <v>55</v>
      </c>
      <c r="B25" s="8">
        <v>62.5</v>
      </c>
      <c r="C25" s="8"/>
      <c r="D25" s="8">
        <v>768248.34</v>
      </c>
      <c r="E25" s="8"/>
      <c r="F25" s="8">
        <v>0</v>
      </c>
      <c r="G25" s="8"/>
      <c r="H25" s="8">
        <v>0</v>
      </c>
      <c r="I25" s="8"/>
      <c r="J25" s="9"/>
      <c r="K25" s="8"/>
      <c r="L25" s="9">
        <v>8184.96</v>
      </c>
      <c r="M25" s="8"/>
      <c r="N25" s="9">
        <v>0</v>
      </c>
      <c r="O25" s="8"/>
      <c r="P25" s="9"/>
      <c r="Q25" s="8"/>
      <c r="R25" s="9">
        <v>0</v>
      </c>
      <c r="S25" s="8"/>
      <c r="T25" s="9">
        <v>0</v>
      </c>
      <c r="U25" s="8"/>
      <c r="V25" s="9">
        <v>0</v>
      </c>
      <c r="W25" s="8"/>
      <c r="X25" s="9">
        <v>0</v>
      </c>
      <c r="Y25" s="8"/>
      <c r="Z25" s="31">
        <f t="shared" si="3"/>
        <v>776495.79999999993</v>
      </c>
      <c r="AA25" s="31">
        <f t="shared" si="3"/>
        <v>0</v>
      </c>
    </row>
    <row r="26" spans="1:27" ht="12.95" customHeight="1">
      <c r="A26" s="7" t="s">
        <v>16</v>
      </c>
      <c r="B26" s="8">
        <v>0</v>
      </c>
      <c r="C26" s="8"/>
      <c r="D26" s="8">
        <v>19582991.5</v>
      </c>
      <c r="E26" s="8"/>
      <c r="F26" s="8">
        <v>0</v>
      </c>
      <c r="G26" s="8"/>
      <c r="H26" s="8">
        <v>0</v>
      </c>
      <c r="I26" s="8"/>
      <c r="J26" s="9"/>
      <c r="K26" s="8"/>
      <c r="L26" s="9">
        <v>0</v>
      </c>
      <c r="M26" s="8"/>
      <c r="N26" s="9">
        <v>0</v>
      </c>
      <c r="O26" s="8"/>
      <c r="P26" s="9"/>
      <c r="Q26" s="8"/>
      <c r="R26" s="9">
        <v>1457818.74</v>
      </c>
      <c r="S26" s="8"/>
      <c r="T26" s="9">
        <v>4176233</v>
      </c>
      <c r="U26" s="8"/>
      <c r="V26" s="9">
        <v>1830</v>
      </c>
      <c r="W26" s="8"/>
      <c r="X26" s="9">
        <v>181681.13</v>
      </c>
      <c r="Y26" s="8"/>
      <c r="Z26" s="31">
        <f t="shared" si="3"/>
        <v>25400554.369999997</v>
      </c>
      <c r="AA26" s="31">
        <f t="shared" si="3"/>
        <v>0</v>
      </c>
    </row>
    <row r="27" spans="1:27" ht="12.95" customHeight="1">
      <c r="A27" s="7" t="s">
        <v>34</v>
      </c>
      <c r="B27" s="8">
        <v>0</v>
      </c>
      <c r="C27" s="8"/>
      <c r="D27" s="8">
        <v>6705584.2400000002</v>
      </c>
      <c r="E27" s="8"/>
      <c r="F27" s="8">
        <v>110535</v>
      </c>
      <c r="G27" s="8"/>
      <c r="H27" s="8">
        <v>0</v>
      </c>
      <c r="I27" s="8"/>
      <c r="J27" s="9"/>
      <c r="K27" s="8"/>
      <c r="L27" s="9">
        <v>2917100</v>
      </c>
      <c r="M27" s="8"/>
      <c r="N27" s="9">
        <v>63221230.859999999</v>
      </c>
      <c r="O27" s="8"/>
      <c r="P27" s="9"/>
      <c r="Q27" s="8"/>
      <c r="R27" s="9">
        <v>27446</v>
      </c>
      <c r="S27" s="8"/>
      <c r="T27" s="9">
        <v>0</v>
      </c>
      <c r="U27" s="8"/>
      <c r="V27" s="9">
        <v>1620</v>
      </c>
      <c r="W27" s="8"/>
      <c r="X27" s="9">
        <v>0</v>
      </c>
      <c r="Y27" s="8"/>
      <c r="Z27" s="31">
        <f t="shared" si="3"/>
        <v>72983516.099999994</v>
      </c>
      <c r="AA27" s="31">
        <f t="shared" si="3"/>
        <v>0</v>
      </c>
    </row>
    <row r="28" spans="1:27" ht="12.95" hidden="1" customHeight="1">
      <c r="A28" s="7" t="s">
        <v>50</v>
      </c>
      <c r="B28" s="22"/>
      <c r="C28" s="22"/>
      <c r="D28" s="22"/>
      <c r="E28" s="22"/>
      <c r="F28" s="22"/>
      <c r="G28" s="22"/>
      <c r="H28" s="22"/>
      <c r="I28" s="22"/>
      <c r="J28" s="23"/>
      <c r="K28" s="22"/>
      <c r="L28" s="23"/>
      <c r="M28" s="22"/>
      <c r="N28" s="23"/>
      <c r="O28" s="22"/>
      <c r="P28" s="23"/>
      <c r="Q28" s="22"/>
      <c r="R28" s="23"/>
      <c r="S28" s="22"/>
      <c r="T28" s="23"/>
      <c r="U28" s="22"/>
      <c r="V28" s="23"/>
      <c r="W28" s="22"/>
      <c r="X28" s="23"/>
      <c r="Y28" s="22"/>
      <c r="Z28" s="31">
        <f t="shared" ref="Z28" si="6">B28+D28+F28+H28+J28+L28+N28+P28+R28+T28+V28+X28</f>
        <v>0</v>
      </c>
      <c r="AA28" s="31">
        <f t="shared" ref="AA28" si="7">C28+E28+G28+I28+K28+M28+O28+Q28+S28+U28+W28+Y28</f>
        <v>0</v>
      </c>
    </row>
    <row r="29" spans="1:27" ht="12.95" customHeight="1">
      <c r="A29" s="10" t="s">
        <v>35</v>
      </c>
      <c r="B29" s="58">
        <f t="shared" ref="B29:Y29" si="8">SUM(B30:B32)</f>
        <v>360</v>
      </c>
      <c r="C29" s="58">
        <f t="shared" si="8"/>
        <v>0</v>
      </c>
      <c r="D29" s="58">
        <f t="shared" si="8"/>
        <v>3137943.44</v>
      </c>
      <c r="E29" s="58">
        <f t="shared" si="8"/>
        <v>0</v>
      </c>
      <c r="F29" s="58">
        <f t="shared" si="8"/>
        <v>10817.9</v>
      </c>
      <c r="G29" s="58">
        <f t="shared" si="8"/>
        <v>0</v>
      </c>
      <c r="H29" s="58">
        <f t="shared" si="8"/>
        <v>0</v>
      </c>
      <c r="I29" s="58">
        <f t="shared" si="8"/>
        <v>0</v>
      </c>
      <c r="J29" s="58">
        <f t="shared" si="8"/>
        <v>0</v>
      </c>
      <c r="K29" s="58">
        <f t="shared" si="8"/>
        <v>0</v>
      </c>
      <c r="L29" s="58">
        <f t="shared" si="8"/>
        <v>1212744.08</v>
      </c>
      <c r="M29" s="58">
        <f t="shared" si="8"/>
        <v>0</v>
      </c>
      <c r="N29" s="58">
        <f t="shared" si="8"/>
        <v>0</v>
      </c>
      <c r="O29" s="58">
        <f t="shared" si="8"/>
        <v>0</v>
      </c>
      <c r="P29" s="58">
        <f t="shared" si="8"/>
        <v>0</v>
      </c>
      <c r="Q29" s="58">
        <f t="shared" si="8"/>
        <v>0</v>
      </c>
      <c r="R29" s="58">
        <f t="shared" si="8"/>
        <v>587691.94999999995</v>
      </c>
      <c r="S29" s="58">
        <f t="shared" si="8"/>
        <v>0</v>
      </c>
      <c r="T29" s="58">
        <f t="shared" si="8"/>
        <v>88435.17</v>
      </c>
      <c r="U29" s="58">
        <f t="shared" si="8"/>
        <v>0</v>
      </c>
      <c r="V29" s="58">
        <f t="shared" si="8"/>
        <v>29452.7</v>
      </c>
      <c r="W29" s="58">
        <f t="shared" si="8"/>
        <v>0</v>
      </c>
      <c r="X29" s="58">
        <f t="shared" si="8"/>
        <v>0</v>
      </c>
      <c r="Y29" s="58">
        <f t="shared" si="8"/>
        <v>0</v>
      </c>
      <c r="Z29" s="31">
        <f t="shared" ref="Z29:AA29" si="9">B29+D29+F29+H29+J29+L29+N29+P29+R29+T29+V29+X29</f>
        <v>5067445.24</v>
      </c>
      <c r="AA29" s="31">
        <f t="shared" si="9"/>
        <v>0</v>
      </c>
    </row>
    <row r="30" spans="1:27" ht="12.95" hidden="1" customHeight="1">
      <c r="A30" s="26" t="s">
        <v>36</v>
      </c>
      <c r="B30" s="8"/>
      <c r="C30" s="8"/>
      <c r="D30" s="8"/>
      <c r="E30" s="8"/>
      <c r="F30" s="8"/>
      <c r="G30" s="8"/>
      <c r="H30" s="8"/>
      <c r="I30" s="8"/>
      <c r="J30" s="9"/>
      <c r="K30" s="8"/>
      <c r="L30" s="9"/>
      <c r="M30" s="8"/>
      <c r="N30" s="9"/>
      <c r="O30" s="8"/>
      <c r="P30" s="9"/>
      <c r="Q30" s="8"/>
      <c r="R30" s="9"/>
      <c r="S30" s="8"/>
      <c r="T30" s="9"/>
      <c r="U30" s="8"/>
      <c r="V30" s="9"/>
      <c r="W30" s="8"/>
      <c r="X30" s="9"/>
      <c r="Y30" s="8"/>
      <c r="Z30" s="31">
        <f>B30+D30+F30+H30+J30+L30+N30+P30+R30+T30+V30</f>
        <v>0</v>
      </c>
      <c r="AA30" s="31">
        <f>C30+E30+G30+I30+K30+M30+O30+Q30+S30+U30+W30</f>
        <v>0</v>
      </c>
    </row>
    <row r="31" spans="1:27" ht="12.75" customHeight="1">
      <c r="A31" s="26" t="s">
        <v>37</v>
      </c>
      <c r="B31" s="59">
        <v>0</v>
      </c>
      <c r="C31" s="59"/>
      <c r="D31" s="59">
        <v>2337854.75</v>
      </c>
      <c r="E31" s="59"/>
      <c r="F31" s="59">
        <v>0</v>
      </c>
      <c r="G31" s="59"/>
      <c r="H31" s="59">
        <v>0</v>
      </c>
      <c r="I31" s="59"/>
      <c r="J31" s="60"/>
      <c r="K31" s="59"/>
      <c r="L31" s="60">
        <v>0</v>
      </c>
      <c r="M31" s="59"/>
      <c r="N31" s="60">
        <v>0</v>
      </c>
      <c r="O31" s="59"/>
      <c r="P31" s="60"/>
      <c r="Q31" s="59"/>
      <c r="R31" s="60">
        <v>0</v>
      </c>
      <c r="S31" s="59"/>
      <c r="T31" s="60">
        <v>0</v>
      </c>
      <c r="U31" s="59"/>
      <c r="V31" s="60">
        <v>0</v>
      </c>
      <c r="W31" s="59"/>
      <c r="X31" s="60">
        <v>0</v>
      </c>
      <c r="Y31" s="59"/>
      <c r="Z31" s="61">
        <f t="shared" ref="Z31:AA32" si="10">B31+D31+F31+H31+J31+L31+N31+P31+R31+T31+V31</f>
        <v>2337854.75</v>
      </c>
      <c r="AA31" s="61">
        <f t="shared" si="10"/>
        <v>0</v>
      </c>
    </row>
    <row r="32" spans="1:27" ht="12.95" customHeight="1">
      <c r="A32" s="27" t="s">
        <v>38</v>
      </c>
      <c r="B32" s="60">
        <v>360</v>
      </c>
      <c r="C32" s="60"/>
      <c r="D32" s="60">
        <v>800088.69</v>
      </c>
      <c r="E32" s="60"/>
      <c r="F32" s="60">
        <v>10817.9</v>
      </c>
      <c r="G32" s="60"/>
      <c r="H32" s="60">
        <v>0</v>
      </c>
      <c r="I32" s="60"/>
      <c r="J32" s="60"/>
      <c r="K32" s="60"/>
      <c r="L32" s="60">
        <v>1212744.08</v>
      </c>
      <c r="M32" s="60"/>
      <c r="N32" s="60">
        <v>0</v>
      </c>
      <c r="O32" s="60"/>
      <c r="P32" s="60"/>
      <c r="Q32" s="60"/>
      <c r="R32" s="60">
        <v>587691.94999999995</v>
      </c>
      <c r="S32" s="60"/>
      <c r="T32" s="60">
        <v>88435.17</v>
      </c>
      <c r="U32" s="60"/>
      <c r="V32" s="60">
        <v>29452.7</v>
      </c>
      <c r="W32" s="60"/>
      <c r="X32" s="60">
        <v>0</v>
      </c>
      <c r="Y32" s="60"/>
      <c r="Z32" s="61">
        <f t="shared" si="10"/>
        <v>2729590.49</v>
      </c>
      <c r="AA32" s="61">
        <f t="shared" si="10"/>
        <v>0</v>
      </c>
    </row>
    <row r="33" spans="1:27" s="14" customFormat="1" ht="12.95" customHeight="1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3"/>
      <c r="AA33" s="12"/>
    </row>
    <row r="34" spans="1:27" s="14" customFormat="1" ht="12.95" customHeight="1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3"/>
      <c r="AA34" s="12"/>
    </row>
    <row r="35" spans="1:27" ht="15.75" hidden="1">
      <c r="A35" s="30" t="s">
        <v>48</v>
      </c>
      <c r="B35" s="28"/>
      <c r="C35" s="28"/>
      <c r="E35"/>
      <c r="F35" s="49" t="s">
        <v>49</v>
      </c>
      <c r="G35" s="49"/>
      <c r="H35" s="49"/>
      <c r="I35" s="32"/>
      <c r="J35" s="32"/>
      <c r="K35" s="32"/>
      <c r="L35" s="35"/>
      <c r="M35" s="32"/>
      <c r="Z35" s="15"/>
    </row>
    <row r="36" spans="1:27" hidden="1">
      <c r="A36"/>
      <c r="B36" s="29" t="s">
        <v>40</v>
      </c>
      <c r="C36" s="29"/>
      <c r="E36"/>
      <c r="F36" s="48" t="s">
        <v>41</v>
      </c>
      <c r="G36" s="48"/>
      <c r="H36" s="48"/>
      <c r="I36" s="34"/>
      <c r="J36" s="34"/>
      <c r="K36" s="34"/>
      <c r="L36" s="36"/>
      <c r="M36" s="34"/>
    </row>
    <row r="37" spans="1:27" hidden="1">
      <c r="A37"/>
      <c r="B37"/>
      <c r="C37"/>
      <c r="E37"/>
      <c r="F37"/>
      <c r="G37"/>
      <c r="H37"/>
      <c r="I37"/>
      <c r="J37"/>
      <c r="K37"/>
      <c r="L37" s="16"/>
      <c r="M37"/>
    </row>
    <row r="38" spans="1:27" ht="15.75" hidden="1">
      <c r="A38" s="30" t="s">
        <v>42</v>
      </c>
      <c r="B38" s="28"/>
      <c r="C38" s="28"/>
      <c r="E38"/>
      <c r="F38" s="49" t="s">
        <v>47</v>
      </c>
      <c r="G38" s="49"/>
      <c r="H38" s="49"/>
      <c r="I38" s="32"/>
      <c r="J38" s="32"/>
      <c r="K38" s="32"/>
      <c r="L38" s="35"/>
      <c r="M38" s="32"/>
    </row>
    <row r="39" spans="1:27" hidden="1">
      <c r="A39"/>
      <c r="B39" s="29" t="s">
        <v>40</v>
      </c>
      <c r="C39" s="29"/>
      <c r="E39"/>
      <c r="F39" s="48" t="s">
        <v>41</v>
      </c>
      <c r="G39" s="48"/>
      <c r="H39" s="48"/>
      <c r="I39" s="34"/>
      <c r="J39" s="34"/>
      <c r="K39" s="34"/>
      <c r="L39" s="36"/>
      <c r="M39" s="34"/>
    </row>
    <row r="40" spans="1:27" hidden="1">
      <c r="A40"/>
      <c r="B40"/>
      <c r="C40"/>
      <c r="E40"/>
      <c r="F40"/>
      <c r="G40"/>
      <c r="H40"/>
      <c r="I40"/>
      <c r="J40"/>
      <c r="K40"/>
      <c r="L40" s="16"/>
      <c r="M40"/>
    </row>
    <row r="41" spans="1:27" ht="15.75" hidden="1">
      <c r="A41" s="30" t="s">
        <v>43</v>
      </c>
      <c r="B41" s="28"/>
      <c r="C41" s="28"/>
      <c r="E41"/>
      <c r="F41" s="49" t="s">
        <v>45</v>
      </c>
      <c r="G41" s="49"/>
      <c r="H41" s="49"/>
      <c r="I41" s="32"/>
      <c r="J41" s="32"/>
      <c r="K41" s="16"/>
      <c r="L41" s="35"/>
      <c r="M41" s="32"/>
    </row>
    <row r="42" spans="1:27" hidden="1">
      <c r="A42"/>
      <c r="B42" s="29" t="s">
        <v>40</v>
      </c>
      <c r="C42" s="29"/>
      <c r="E42"/>
      <c r="F42" s="48" t="s">
        <v>41</v>
      </c>
      <c r="G42" s="48"/>
      <c r="H42" s="48"/>
      <c r="I42" s="33"/>
      <c r="J42" s="33"/>
      <c r="K42" s="17"/>
      <c r="L42" s="37"/>
      <c r="M42" s="33"/>
    </row>
    <row r="43" spans="1:27" hidden="1">
      <c r="L43" s="14"/>
    </row>
  </sheetData>
  <protectedRanges>
    <protectedRange sqref="B7:B31 C29:Y29 C12:Y12" name="krista_tr_10_0_1_1"/>
    <protectedRange sqref="C7:C11 C13:C28 C30:C31 E7:E11 E13:E28 E30:E31 G7:G11 G13:G28 G30:G31 I7:I11 I13:I28 I30:I31 K7:K11 K13:K28 K30:K31 M7:M11 M13:M28 M30:M31 O7:O11 O13:O28 O30:O31 Q7:Q11 Q13:Q28 Q30:Q31 S7:S11 S13:S28 S30:S31 U7:U11 U13:U28 U30:U31 W7:W11 W13:W28 W30:W31 Y7:Y11 Y13:Y28 Y30:Y31" name="krista_tr_11_0_1_1"/>
    <protectedRange sqref="D7:D11 D13:D28 D30:D31" name="krista_tr_121_0_1_1"/>
    <protectedRange sqref="F7:F11 F13:F28 F30:F31" name="krista_tr_14_0_1_1"/>
    <protectedRange sqref="H7:H11 H13:H28 H30:H31" name="krista_tr_16_0_1_1"/>
  </protectedRanges>
  <mergeCells count="12">
    <mergeCell ref="F42:H42"/>
    <mergeCell ref="F35:H35"/>
    <mergeCell ref="F38:H38"/>
    <mergeCell ref="F39:H39"/>
    <mergeCell ref="F41:H41"/>
    <mergeCell ref="F36:H36"/>
    <mergeCell ref="A1:AA1"/>
    <mergeCell ref="B4:Y4"/>
    <mergeCell ref="Z4:Z5"/>
    <mergeCell ref="AA4:AA5"/>
    <mergeCell ref="A4:A5"/>
    <mergeCell ref="A2:AA2"/>
  </mergeCells>
  <dataValidations count="1">
    <dataValidation type="decimal" allowBlank="1" showInputMessage="1" showErrorMessage="1" sqref="AA33:AA34 AA983070:AA983074 B983070:Y983074 AA917534:AA917538 B917534:Y917538 AA851998:AA852002 B851998:Y852002 AA786462:AA786466 B786462:Y786466 AA720926:AA720930 B720926:Y720930 AA655390:AA655394 B655390:Y655394 AA589854:AA589858 B589854:Y589858 AA524318:AA524322 B524318:Y524322 AA458782:AA458786 B458782:Y458786 AA393246:AA393250 B393246:Y393250 AA327710:AA327714 B327710:Y327714 AA262174:AA262178 B262174:Y262178 AA196638:AA196642 B196638:Y196642 AA131102:AA131106 B131102:Y131106 AA65566:AA65570 B65566:Y65570 B30:Y34 AA983057:AA983068 B983057:Y983068 AA917521:AA917532 B917521:Y917532 AA851985:AA851996 B851985:Y851996 AA786449:AA786460 B786449:Y786460 AA720913:AA720924 B720913:Y720924 AA655377:AA655388 B655377:Y655388 AA589841:AA589852 B589841:Y589852 AA524305:AA524316 B524305:Y524316 AA458769:AA458780 B458769:Y458780 AA393233:AA393244 B393233:Y393244 AA327697:AA327708 B327697:Y327708 AA262161:AA262172 B262161:Y262172 AA196625:AA196636 B196625:Y196636 AA131089:AA131100 B131089:Y131100 AA65553:AA65564 B65553:Y65564 B13:Y28 AA983051:AA983055 B983051:Y983055 AA917515:AA917519 B917515:Y917519 AA851979:AA851983 B851979:Y851983 AA786443:AA786447 B786443:Y786447 AA720907:AA720911 B720907:Y720911 AA655371:AA655375 B655371:Y655375 AA589835:AA589839 B589835:Y589839 AA524299:AA524303 B524299:Y524303 AA458763:AA458767 B458763:Y458767 AA393227:AA393231 B393227:Y393231 AA327691:AA327695 B327691:Y327695 AA262155:AA262159 B262155:Y262159 AA196619:AA196623 B196619:Y196623 AA131083:AA131087 B131083:Y131087 AA65547:AA65551 B65547:Y65551 B7:Y11">
      <formula1>-10000000000</formula1>
      <formula2>10000000000</formula2>
    </dataValidation>
  </dataValidations>
  <pageMargins left="0.16" right="0.16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AA73"/>
  <sheetViews>
    <sheetView tabSelected="1" zoomScaleNormal="100" workbookViewId="0">
      <selection activeCell="R42" sqref="R42"/>
    </sheetView>
  </sheetViews>
  <sheetFormatPr defaultRowHeight="15"/>
  <cols>
    <col min="1" max="1" width="36.28515625" style="1" customWidth="1"/>
    <col min="2" max="2" width="10.7109375" style="1" hidden="1" customWidth="1"/>
    <col min="3" max="3" width="8" style="1" hidden="1" customWidth="1"/>
    <col min="4" max="4" width="15.7109375" style="1" customWidth="1"/>
    <col min="5" max="5" width="13.5703125" style="1" hidden="1" customWidth="1"/>
    <col min="6" max="6" width="15.7109375" style="1" customWidth="1"/>
    <col min="7" max="7" width="9.140625" style="1" hidden="1" customWidth="1"/>
    <col min="8" max="8" width="10.7109375" style="1" hidden="1" customWidth="1"/>
    <col min="9" max="9" width="8" style="1" hidden="1" customWidth="1"/>
    <col min="10" max="10" width="12.7109375" style="1" hidden="1" customWidth="1"/>
    <col min="11" max="11" width="8" style="1" hidden="1" customWidth="1"/>
    <col min="12" max="12" width="10.7109375" style="1" hidden="1" customWidth="1"/>
    <col min="13" max="13" width="8" style="1" hidden="1" customWidth="1"/>
    <col min="14" max="14" width="11.85546875" style="1" hidden="1" customWidth="1"/>
    <col min="15" max="15" width="8" style="1" hidden="1" customWidth="1"/>
    <col min="16" max="16" width="11" style="1" hidden="1" customWidth="1"/>
    <col min="17" max="17" width="8" style="1" hidden="1" customWidth="1"/>
    <col min="18" max="18" width="15.7109375" style="1" customWidth="1"/>
    <col min="19" max="19" width="8" style="1" hidden="1" customWidth="1"/>
    <col min="20" max="20" width="15.7109375" style="1" customWidth="1"/>
    <col min="21" max="21" width="8" style="1" hidden="1" customWidth="1"/>
    <col min="22" max="22" width="14.85546875" style="1" hidden="1" customWidth="1"/>
    <col min="23" max="23" width="8" style="1" hidden="1" customWidth="1"/>
    <col min="24" max="24" width="9.140625" style="1" customWidth="1"/>
    <col min="25" max="25" width="8" style="1" hidden="1" customWidth="1"/>
    <col min="26" max="26" width="15.7109375" style="1" customWidth="1"/>
    <col min="27" max="27" width="8.85546875" style="1" customWidth="1"/>
    <col min="28" max="16384" width="9.140625" style="1"/>
  </cols>
  <sheetData>
    <row r="1" spans="1:27" ht="16.5">
      <c r="A1" s="39" t="s">
        <v>62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27" ht="16.5">
      <c r="A2" s="47" t="s">
        <v>57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16.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38" t="s">
        <v>52</v>
      </c>
    </row>
    <row r="4" spans="1:27" ht="25.5" customHeight="1">
      <c r="A4" s="45" t="s">
        <v>3</v>
      </c>
      <c r="B4" s="51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3"/>
      <c r="Z4" s="43" t="s">
        <v>1</v>
      </c>
      <c r="AA4" s="43" t="s">
        <v>2</v>
      </c>
    </row>
    <row r="5" spans="1:27" ht="90" customHeight="1">
      <c r="A5" s="46"/>
      <c r="B5" s="2" t="s">
        <v>4</v>
      </c>
      <c r="C5" s="2" t="s">
        <v>5</v>
      </c>
      <c r="D5" s="2" t="s">
        <v>6</v>
      </c>
      <c r="E5" s="2" t="s">
        <v>5</v>
      </c>
      <c r="F5" s="2" t="s">
        <v>7</v>
      </c>
      <c r="G5" s="2" t="s">
        <v>5</v>
      </c>
      <c r="H5" s="2" t="s">
        <v>8</v>
      </c>
      <c r="I5" s="2" t="s">
        <v>5</v>
      </c>
      <c r="J5" s="3" t="s">
        <v>9</v>
      </c>
      <c r="K5" s="2" t="s">
        <v>5</v>
      </c>
      <c r="L5" s="3" t="s">
        <v>10</v>
      </c>
      <c r="M5" s="2" t="s">
        <v>5</v>
      </c>
      <c r="N5" s="3" t="s">
        <v>11</v>
      </c>
      <c r="O5" s="2" t="s">
        <v>5</v>
      </c>
      <c r="P5" s="3" t="s">
        <v>12</v>
      </c>
      <c r="Q5" s="2" t="s">
        <v>5</v>
      </c>
      <c r="R5" s="4" t="s">
        <v>13</v>
      </c>
      <c r="S5" s="2" t="s">
        <v>5</v>
      </c>
      <c r="T5" s="4" t="s">
        <v>14</v>
      </c>
      <c r="U5" s="2" t="s">
        <v>5</v>
      </c>
      <c r="V5" s="2" t="s">
        <v>15</v>
      </c>
      <c r="W5" s="2" t="s">
        <v>5</v>
      </c>
      <c r="X5" s="5" t="s">
        <v>16</v>
      </c>
      <c r="Y5" s="2" t="s">
        <v>5</v>
      </c>
      <c r="Z5" s="44"/>
      <c r="AA5" s="44"/>
    </row>
    <row r="6" spans="1:27" ht="12.95" customHeight="1">
      <c r="A6" s="6" t="s">
        <v>17</v>
      </c>
      <c r="B6" s="18">
        <f>SUM(B7:B12,B17:B28)</f>
        <v>0</v>
      </c>
      <c r="C6" s="18">
        <f t="shared" ref="C6:Y6" si="0">SUM(C7:C12,C17:C28)</f>
        <v>0</v>
      </c>
      <c r="D6" s="56">
        <f t="shared" si="0"/>
        <v>53424333.870000005</v>
      </c>
      <c r="E6" s="56">
        <f t="shared" si="0"/>
        <v>0</v>
      </c>
      <c r="F6" s="56">
        <f t="shared" si="0"/>
        <v>7679079.3299999991</v>
      </c>
      <c r="G6" s="56">
        <f t="shared" si="0"/>
        <v>0</v>
      </c>
      <c r="H6" s="56">
        <f t="shared" si="0"/>
        <v>0</v>
      </c>
      <c r="I6" s="56">
        <f t="shared" si="0"/>
        <v>0</v>
      </c>
      <c r="J6" s="56">
        <f t="shared" si="0"/>
        <v>0</v>
      </c>
      <c r="K6" s="56">
        <f t="shared" si="0"/>
        <v>0</v>
      </c>
      <c r="L6" s="56">
        <f t="shared" si="0"/>
        <v>0</v>
      </c>
      <c r="M6" s="56">
        <f t="shared" si="0"/>
        <v>0</v>
      </c>
      <c r="N6" s="56">
        <f t="shared" si="0"/>
        <v>0</v>
      </c>
      <c r="O6" s="56">
        <f t="shared" si="0"/>
        <v>0</v>
      </c>
      <c r="P6" s="56">
        <f t="shared" si="0"/>
        <v>0</v>
      </c>
      <c r="Q6" s="56">
        <f t="shared" si="0"/>
        <v>0</v>
      </c>
      <c r="R6" s="56">
        <f t="shared" si="0"/>
        <v>1220889.5300000003</v>
      </c>
      <c r="S6" s="56">
        <f t="shared" si="0"/>
        <v>0</v>
      </c>
      <c r="T6" s="56">
        <f t="shared" si="0"/>
        <v>14110555.229999999</v>
      </c>
      <c r="U6" s="56">
        <f t="shared" si="0"/>
        <v>0</v>
      </c>
      <c r="V6" s="56">
        <f t="shared" si="0"/>
        <v>0</v>
      </c>
      <c r="W6" s="56">
        <f t="shared" si="0"/>
        <v>0</v>
      </c>
      <c r="X6" s="56">
        <f t="shared" si="0"/>
        <v>64382.3</v>
      </c>
      <c r="Y6" s="56">
        <f t="shared" si="0"/>
        <v>0</v>
      </c>
      <c r="Z6" s="56">
        <f>B6+D6+F6+H6+J6+L6+N6+P6+R6+T6+V6+X6</f>
        <v>76499240.260000005</v>
      </c>
      <c r="AA6" s="56">
        <f>C6+E6+G6+I6+K6+M6+O6+Q6+S6+U6+W6+Y6</f>
        <v>0</v>
      </c>
    </row>
    <row r="7" spans="1:27" ht="12.95" customHeight="1">
      <c r="A7" s="7" t="s">
        <v>18</v>
      </c>
      <c r="B7" s="8"/>
      <c r="C7" s="8"/>
      <c r="D7" s="8">
        <v>11057186.34</v>
      </c>
      <c r="E7" s="8"/>
      <c r="F7" s="8">
        <v>3456497.55</v>
      </c>
      <c r="G7" s="8"/>
      <c r="H7" s="8"/>
      <c r="I7" s="8"/>
      <c r="J7" s="9"/>
      <c r="K7" s="8"/>
      <c r="L7" s="9"/>
      <c r="M7" s="8"/>
      <c r="N7" s="9"/>
      <c r="O7" s="8"/>
      <c r="P7" s="9"/>
      <c r="Q7" s="8"/>
      <c r="R7" s="9">
        <v>815829.05</v>
      </c>
      <c r="S7" s="8"/>
      <c r="T7" s="9">
        <v>4845269.2699999996</v>
      </c>
      <c r="U7" s="8"/>
      <c r="V7" s="9"/>
      <c r="W7" s="8"/>
      <c r="X7" s="9">
        <v>0</v>
      </c>
      <c r="Y7" s="8"/>
      <c r="Z7" s="31">
        <f t="shared" ref="Z7:AA11" si="1">B7+D7+F7+H7+J7+L7+N7+P7+R7+T7+V7+X7</f>
        <v>20174782.210000001</v>
      </c>
      <c r="AA7" s="31">
        <f t="shared" si="1"/>
        <v>0</v>
      </c>
    </row>
    <row r="8" spans="1:27" ht="12.95" customHeight="1">
      <c r="A8" s="7" t="s">
        <v>19</v>
      </c>
      <c r="B8" s="8"/>
      <c r="C8" s="8"/>
      <c r="D8" s="8">
        <v>12346.22</v>
      </c>
      <c r="E8" s="8"/>
      <c r="F8" s="8">
        <v>1610.42</v>
      </c>
      <c r="G8" s="8"/>
      <c r="H8" s="8"/>
      <c r="I8" s="8"/>
      <c r="J8" s="9"/>
      <c r="K8" s="8"/>
      <c r="L8" s="9"/>
      <c r="M8" s="8"/>
      <c r="N8" s="9"/>
      <c r="O8" s="8"/>
      <c r="P8" s="9"/>
      <c r="Q8" s="8"/>
      <c r="R8" s="9">
        <v>0</v>
      </c>
      <c r="S8" s="8"/>
      <c r="T8" s="9">
        <v>812.5</v>
      </c>
      <c r="U8" s="8"/>
      <c r="V8" s="9"/>
      <c r="W8" s="8"/>
      <c r="X8" s="9">
        <v>0</v>
      </c>
      <c r="Y8" s="8"/>
      <c r="Z8" s="31">
        <f t="shared" si="1"/>
        <v>14769.14</v>
      </c>
      <c r="AA8" s="31">
        <f t="shared" si="1"/>
        <v>0</v>
      </c>
    </row>
    <row r="9" spans="1:27" ht="12.95" customHeight="1">
      <c r="A9" s="7" t="s">
        <v>20</v>
      </c>
      <c r="B9" s="8"/>
      <c r="C9" s="8"/>
      <c r="D9" s="8">
        <v>4572018.9000000004</v>
      </c>
      <c r="E9" s="8"/>
      <c r="F9" s="8">
        <v>1121550.75</v>
      </c>
      <c r="G9" s="8"/>
      <c r="H9" s="8"/>
      <c r="I9" s="8"/>
      <c r="J9" s="9"/>
      <c r="K9" s="8"/>
      <c r="L9" s="9"/>
      <c r="M9" s="8"/>
      <c r="N9" s="9"/>
      <c r="O9" s="8"/>
      <c r="P9" s="9"/>
      <c r="Q9" s="8"/>
      <c r="R9" s="9">
        <v>277444.61</v>
      </c>
      <c r="S9" s="8"/>
      <c r="T9" s="9">
        <v>2364415.9900000002</v>
      </c>
      <c r="U9" s="8"/>
      <c r="V9" s="9"/>
      <c r="W9" s="8"/>
      <c r="X9" s="9">
        <v>64382.3</v>
      </c>
      <c r="Y9" s="8"/>
      <c r="Z9" s="31">
        <f t="shared" si="1"/>
        <v>8399812.5500000007</v>
      </c>
      <c r="AA9" s="31">
        <f t="shared" si="1"/>
        <v>0</v>
      </c>
    </row>
    <row r="10" spans="1:27" ht="12.95" customHeight="1">
      <c r="A10" s="7" t="s">
        <v>21</v>
      </c>
      <c r="B10" s="8"/>
      <c r="C10" s="8"/>
      <c r="D10" s="8">
        <v>46315.199999999997</v>
      </c>
      <c r="E10" s="8"/>
      <c r="F10" s="8">
        <v>40841.760000000002</v>
      </c>
      <c r="G10" s="8"/>
      <c r="H10" s="8"/>
      <c r="I10" s="8"/>
      <c r="J10" s="9"/>
      <c r="K10" s="8"/>
      <c r="L10" s="9"/>
      <c r="M10" s="8"/>
      <c r="N10" s="9"/>
      <c r="O10" s="8"/>
      <c r="P10" s="9"/>
      <c r="Q10" s="8"/>
      <c r="R10" s="9">
        <v>31003.01</v>
      </c>
      <c r="S10" s="8"/>
      <c r="T10" s="9">
        <v>75130.960000000006</v>
      </c>
      <c r="U10" s="8"/>
      <c r="V10" s="9"/>
      <c r="W10" s="8"/>
      <c r="X10" s="9">
        <v>0</v>
      </c>
      <c r="Y10" s="8"/>
      <c r="Z10" s="31">
        <f t="shared" si="1"/>
        <v>193290.93</v>
      </c>
      <c r="AA10" s="31">
        <f t="shared" si="1"/>
        <v>0</v>
      </c>
    </row>
    <row r="11" spans="1:27" ht="12.95" customHeight="1">
      <c r="A11" s="7" t="s">
        <v>22</v>
      </c>
      <c r="B11" s="8"/>
      <c r="C11" s="8"/>
      <c r="D11" s="8">
        <v>6000</v>
      </c>
      <c r="E11" s="8"/>
      <c r="F11" s="8">
        <v>12392.5</v>
      </c>
      <c r="G11" s="8"/>
      <c r="H11" s="8"/>
      <c r="I11" s="8"/>
      <c r="J11" s="9"/>
      <c r="K11" s="8"/>
      <c r="L11" s="9"/>
      <c r="M11" s="8"/>
      <c r="N11" s="9"/>
      <c r="O11" s="8"/>
      <c r="P11" s="9"/>
      <c r="Q11" s="8"/>
      <c r="R11" s="9">
        <v>12217.56</v>
      </c>
      <c r="S11" s="8"/>
      <c r="T11" s="9">
        <v>5160</v>
      </c>
      <c r="U11" s="8"/>
      <c r="V11" s="9"/>
      <c r="W11" s="8"/>
      <c r="X11" s="9">
        <v>0</v>
      </c>
      <c r="Y11" s="8"/>
      <c r="Z11" s="31">
        <f t="shared" si="1"/>
        <v>35770.06</v>
      </c>
      <c r="AA11" s="31">
        <f t="shared" si="1"/>
        <v>0</v>
      </c>
    </row>
    <row r="12" spans="1:27" ht="12.95" customHeight="1">
      <c r="A12" s="7" t="s">
        <v>23</v>
      </c>
      <c r="B12" s="19">
        <f>SUM(B13:B16)</f>
        <v>0</v>
      </c>
      <c r="C12" s="19">
        <f t="shared" ref="C12:Y12" si="2">SUM(C13:C16)</f>
        <v>0</v>
      </c>
      <c r="D12" s="57">
        <f t="shared" si="2"/>
        <v>398907</v>
      </c>
      <c r="E12" s="57">
        <f t="shared" si="2"/>
        <v>0</v>
      </c>
      <c r="F12" s="57">
        <f t="shared" si="2"/>
        <v>321264.69</v>
      </c>
      <c r="G12" s="57">
        <f t="shared" si="2"/>
        <v>0</v>
      </c>
      <c r="H12" s="57">
        <f t="shared" si="2"/>
        <v>0</v>
      </c>
      <c r="I12" s="57">
        <f t="shared" si="2"/>
        <v>0</v>
      </c>
      <c r="J12" s="57">
        <f t="shared" si="2"/>
        <v>0</v>
      </c>
      <c r="K12" s="57">
        <f t="shared" si="2"/>
        <v>0</v>
      </c>
      <c r="L12" s="57">
        <f t="shared" si="2"/>
        <v>0</v>
      </c>
      <c r="M12" s="57">
        <f t="shared" si="2"/>
        <v>0</v>
      </c>
      <c r="N12" s="57">
        <f t="shared" si="2"/>
        <v>0</v>
      </c>
      <c r="O12" s="57">
        <f t="shared" si="2"/>
        <v>0</v>
      </c>
      <c r="P12" s="57">
        <f t="shared" si="2"/>
        <v>0</v>
      </c>
      <c r="Q12" s="57">
        <f t="shared" si="2"/>
        <v>0</v>
      </c>
      <c r="R12" s="57">
        <f t="shared" si="2"/>
        <v>13713.470000000001</v>
      </c>
      <c r="S12" s="57">
        <f t="shared" si="2"/>
        <v>0</v>
      </c>
      <c r="T12" s="57">
        <f t="shared" si="2"/>
        <v>3430227.79</v>
      </c>
      <c r="U12" s="57">
        <f t="shared" si="2"/>
        <v>0</v>
      </c>
      <c r="V12" s="57">
        <f t="shared" si="2"/>
        <v>0</v>
      </c>
      <c r="W12" s="57">
        <f t="shared" si="2"/>
        <v>0</v>
      </c>
      <c r="X12" s="57">
        <f t="shared" si="2"/>
        <v>0</v>
      </c>
      <c r="Y12" s="57">
        <f t="shared" si="2"/>
        <v>0</v>
      </c>
      <c r="Z12" s="31">
        <f t="shared" ref="Z12:AA31" si="3">B12+D12+F12+H12+J12+L12+N12+P12+R12+T12+V12+X12</f>
        <v>4164112.95</v>
      </c>
      <c r="AA12" s="31">
        <f t="shared" si="3"/>
        <v>0</v>
      </c>
    </row>
    <row r="13" spans="1:27" ht="12.95" customHeight="1">
      <c r="A13" s="24" t="s">
        <v>24</v>
      </c>
      <c r="B13" s="8"/>
      <c r="C13" s="8"/>
      <c r="D13" s="59">
        <v>101794.47</v>
      </c>
      <c r="E13" s="59"/>
      <c r="F13" s="59">
        <v>0</v>
      </c>
      <c r="G13" s="59"/>
      <c r="H13" s="59"/>
      <c r="I13" s="59"/>
      <c r="J13" s="60"/>
      <c r="K13" s="59"/>
      <c r="L13" s="60"/>
      <c r="M13" s="59"/>
      <c r="N13" s="60"/>
      <c r="O13" s="59"/>
      <c r="P13" s="60"/>
      <c r="Q13" s="59"/>
      <c r="R13" s="60">
        <v>475.11</v>
      </c>
      <c r="S13" s="59"/>
      <c r="T13" s="60">
        <v>12158.7</v>
      </c>
      <c r="U13" s="59"/>
      <c r="V13" s="60"/>
      <c r="W13" s="59"/>
      <c r="X13" s="60">
        <v>0</v>
      </c>
      <c r="Y13" s="59"/>
      <c r="Z13" s="61">
        <f t="shared" si="3"/>
        <v>114428.28</v>
      </c>
      <c r="AA13" s="61">
        <f t="shared" si="3"/>
        <v>0</v>
      </c>
    </row>
    <row r="14" spans="1:27" ht="12.95" customHeight="1">
      <c r="A14" s="24" t="s">
        <v>25</v>
      </c>
      <c r="B14" s="8"/>
      <c r="C14" s="8"/>
      <c r="D14" s="59">
        <v>271497.08</v>
      </c>
      <c r="E14" s="59"/>
      <c r="F14" s="59">
        <v>220264.01</v>
      </c>
      <c r="G14" s="59"/>
      <c r="H14" s="59"/>
      <c r="I14" s="59"/>
      <c r="J14" s="60"/>
      <c r="K14" s="59"/>
      <c r="L14" s="60"/>
      <c r="M14" s="59"/>
      <c r="N14" s="60"/>
      <c r="O14" s="59"/>
      <c r="P14" s="60"/>
      <c r="Q14" s="59"/>
      <c r="R14" s="60">
        <v>11569.65</v>
      </c>
      <c r="S14" s="59"/>
      <c r="T14" s="60">
        <v>3270081.94</v>
      </c>
      <c r="U14" s="59"/>
      <c r="V14" s="60"/>
      <c r="W14" s="59"/>
      <c r="X14" s="60">
        <v>0</v>
      </c>
      <c r="Y14" s="59"/>
      <c r="Z14" s="61">
        <f t="shared" si="3"/>
        <v>3773412.68</v>
      </c>
      <c r="AA14" s="61">
        <f t="shared" si="3"/>
        <v>0</v>
      </c>
    </row>
    <row r="15" spans="1:27" ht="12.95" customHeight="1">
      <c r="A15" s="24" t="s">
        <v>26</v>
      </c>
      <c r="B15" s="8"/>
      <c r="C15" s="8"/>
      <c r="D15" s="59">
        <v>18059.22</v>
      </c>
      <c r="E15" s="59"/>
      <c r="F15" s="59">
        <v>101000.68</v>
      </c>
      <c r="G15" s="59"/>
      <c r="H15" s="59"/>
      <c r="I15" s="59"/>
      <c r="J15" s="60"/>
      <c r="K15" s="59"/>
      <c r="L15" s="60"/>
      <c r="M15" s="59"/>
      <c r="N15" s="60"/>
      <c r="O15" s="59"/>
      <c r="P15" s="60"/>
      <c r="Q15" s="59"/>
      <c r="R15" s="60">
        <v>0</v>
      </c>
      <c r="S15" s="59"/>
      <c r="T15" s="60">
        <v>109484.77</v>
      </c>
      <c r="U15" s="59"/>
      <c r="V15" s="60"/>
      <c r="W15" s="59"/>
      <c r="X15" s="60">
        <v>0</v>
      </c>
      <c r="Y15" s="59"/>
      <c r="Z15" s="61">
        <f t="shared" si="3"/>
        <v>228544.66999999998</v>
      </c>
      <c r="AA15" s="61">
        <f t="shared" si="3"/>
        <v>0</v>
      </c>
    </row>
    <row r="16" spans="1:27" ht="12.95" customHeight="1">
      <c r="A16" s="25" t="s">
        <v>27</v>
      </c>
      <c r="B16" s="8"/>
      <c r="C16" s="8"/>
      <c r="D16" s="59">
        <v>7556.23</v>
      </c>
      <c r="E16" s="59"/>
      <c r="F16" s="59">
        <v>0</v>
      </c>
      <c r="G16" s="59"/>
      <c r="H16" s="59"/>
      <c r="I16" s="59"/>
      <c r="J16" s="60"/>
      <c r="K16" s="59"/>
      <c r="L16" s="60"/>
      <c r="M16" s="59"/>
      <c r="N16" s="60"/>
      <c r="O16" s="59"/>
      <c r="P16" s="60"/>
      <c r="Q16" s="59"/>
      <c r="R16" s="60">
        <v>1668.71</v>
      </c>
      <c r="S16" s="59"/>
      <c r="T16" s="60">
        <v>38502.379999999997</v>
      </c>
      <c r="U16" s="59"/>
      <c r="V16" s="60"/>
      <c r="W16" s="59"/>
      <c r="X16" s="60">
        <v>0</v>
      </c>
      <c r="Y16" s="59"/>
      <c r="Z16" s="61">
        <f t="shared" si="3"/>
        <v>47727.319999999992</v>
      </c>
      <c r="AA16" s="61">
        <f t="shared" si="3"/>
        <v>0</v>
      </c>
    </row>
    <row r="17" spans="1:27" ht="12.95" customHeight="1">
      <c r="A17" s="7" t="s">
        <v>28</v>
      </c>
      <c r="B17" s="8"/>
      <c r="C17" s="8"/>
      <c r="D17" s="8">
        <v>22760</v>
      </c>
      <c r="E17" s="8"/>
      <c r="F17" s="8">
        <v>12022.52</v>
      </c>
      <c r="G17" s="8"/>
      <c r="H17" s="8"/>
      <c r="I17" s="8"/>
      <c r="J17" s="9"/>
      <c r="K17" s="8"/>
      <c r="L17" s="9"/>
      <c r="M17" s="8"/>
      <c r="N17" s="9"/>
      <c r="O17" s="8"/>
      <c r="P17" s="9"/>
      <c r="Q17" s="8"/>
      <c r="R17" s="9">
        <v>0</v>
      </c>
      <c r="S17" s="8"/>
      <c r="T17" s="9">
        <v>33163.919999999998</v>
      </c>
      <c r="U17" s="8"/>
      <c r="V17" s="9"/>
      <c r="W17" s="8"/>
      <c r="X17" s="9">
        <v>0</v>
      </c>
      <c r="Y17" s="8"/>
      <c r="Z17" s="31">
        <f t="shared" si="3"/>
        <v>67946.44</v>
      </c>
      <c r="AA17" s="31">
        <f t="shared" si="3"/>
        <v>0</v>
      </c>
    </row>
    <row r="18" spans="1:27" ht="12.95" customHeight="1">
      <c r="A18" s="7" t="s">
        <v>29</v>
      </c>
      <c r="B18" s="8"/>
      <c r="C18" s="8"/>
      <c r="D18" s="8">
        <v>1395418.35</v>
      </c>
      <c r="E18" s="8"/>
      <c r="F18" s="8">
        <v>284411.2</v>
      </c>
      <c r="G18" s="8"/>
      <c r="H18" s="8"/>
      <c r="I18" s="8"/>
      <c r="J18" s="9"/>
      <c r="K18" s="8"/>
      <c r="L18" s="9"/>
      <c r="M18" s="8"/>
      <c r="N18" s="9"/>
      <c r="O18" s="8"/>
      <c r="P18" s="9"/>
      <c r="Q18" s="8"/>
      <c r="R18" s="9">
        <v>4699.76</v>
      </c>
      <c r="S18" s="8"/>
      <c r="T18" s="9">
        <v>1033271.6</v>
      </c>
      <c r="U18" s="8"/>
      <c r="V18" s="9"/>
      <c r="W18" s="8"/>
      <c r="X18" s="9">
        <v>0</v>
      </c>
      <c r="Y18" s="8"/>
      <c r="Z18" s="31">
        <f t="shared" si="3"/>
        <v>2717800.91</v>
      </c>
      <c r="AA18" s="31">
        <f t="shared" si="3"/>
        <v>0</v>
      </c>
    </row>
    <row r="19" spans="1:27" ht="12.95" customHeight="1">
      <c r="A19" s="7" t="s">
        <v>30</v>
      </c>
      <c r="B19" s="8"/>
      <c r="C19" s="8"/>
      <c r="D19" s="8">
        <v>3871811.67</v>
      </c>
      <c r="E19" s="8"/>
      <c r="F19" s="8">
        <v>1754820.48</v>
      </c>
      <c r="G19" s="8"/>
      <c r="H19" s="8"/>
      <c r="I19" s="8"/>
      <c r="J19" s="9"/>
      <c r="K19" s="8"/>
      <c r="L19" s="9"/>
      <c r="M19" s="8"/>
      <c r="N19" s="9"/>
      <c r="O19" s="8"/>
      <c r="P19" s="9"/>
      <c r="Q19" s="8"/>
      <c r="R19" s="9">
        <v>8093.05</v>
      </c>
      <c r="S19" s="8"/>
      <c r="T19" s="9">
        <v>830861.36</v>
      </c>
      <c r="U19" s="8"/>
      <c r="V19" s="9"/>
      <c r="W19" s="8"/>
      <c r="X19" s="9">
        <v>0</v>
      </c>
      <c r="Y19" s="8"/>
      <c r="Z19" s="31">
        <f t="shared" si="3"/>
        <v>6465586.5600000005</v>
      </c>
      <c r="AA19" s="31">
        <f t="shared" si="3"/>
        <v>0</v>
      </c>
    </row>
    <row r="20" spans="1:27" ht="23.25" hidden="1" customHeight="1">
      <c r="A20" s="7" t="s">
        <v>51</v>
      </c>
      <c r="B20" s="8"/>
      <c r="C20" s="8"/>
      <c r="D20" s="8"/>
      <c r="E20" s="8"/>
      <c r="F20" s="8"/>
      <c r="G20" s="8"/>
      <c r="H20" s="8"/>
      <c r="I20" s="8"/>
      <c r="J20" s="9"/>
      <c r="K20" s="8"/>
      <c r="L20" s="9"/>
      <c r="M20" s="8"/>
      <c r="N20" s="9"/>
      <c r="O20" s="8"/>
      <c r="P20" s="9"/>
      <c r="Q20" s="8"/>
      <c r="R20" s="9"/>
      <c r="S20" s="8"/>
      <c r="T20" s="9"/>
      <c r="U20" s="8"/>
      <c r="V20" s="9"/>
      <c r="W20" s="8"/>
      <c r="X20" s="9"/>
      <c r="Y20" s="8"/>
      <c r="Z20" s="31">
        <f t="shared" ref="Z20" si="4">B20+D20+F20+H20+J20+L20+N20+P20+R20+T20+V20+X20</f>
        <v>0</v>
      </c>
      <c r="AA20" s="31">
        <f t="shared" ref="AA20" si="5">C20+E20+G20+I20+K20+M20+O20+Q20+S20+U20+W20+Y20</f>
        <v>0</v>
      </c>
    </row>
    <row r="21" spans="1:27" ht="33.75" hidden="1">
      <c r="A21" s="7" t="s">
        <v>31</v>
      </c>
      <c r="B21" s="8"/>
      <c r="C21" s="8"/>
      <c r="D21" s="8"/>
      <c r="E21" s="8"/>
      <c r="F21" s="8"/>
      <c r="G21" s="8"/>
      <c r="H21" s="8"/>
      <c r="I21" s="8"/>
      <c r="J21" s="9"/>
      <c r="K21" s="8"/>
      <c r="L21" s="9"/>
      <c r="M21" s="8"/>
      <c r="N21" s="9"/>
      <c r="O21" s="8"/>
      <c r="P21" s="9"/>
      <c r="Q21" s="8"/>
      <c r="R21" s="9"/>
      <c r="S21" s="8"/>
      <c r="T21" s="9"/>
      <c r="U21" s="8"/>
      <c r="V21" s="9"/>
      <c r="W21" s="8"/>
      <c r="X21" s="9"/>
      <c r="Y21" s="8"/>
      <c r="Z21" s="31">
        <f t="shared" si="3"/>
        <v>0</v>
      </c>
      <c r="AA21" s="31">
        <f t="shared" si="3"/>
        <v>0</v>
      </c>
    </row>
    <row r="22" spans="1:27" ht="12.95" hidden="1" customHeight="1">
      <c r="A22" s="7" t="s">
        <v>32</v>
      </c>
      <c r="B22" s="8"/>
      <c r="C22" s="8"/>
      <c r="D22" s="8">
        <v>0</v>
      </c>
      <c r="E22" s="8"/>
      <c r="F22" s="8"/>
      <c r="G22" s="8"/>
      <c r="H22" s="8"/>
      <c r="I22" s="8"/>
      <c r="J22" s="9"/>
      <c r="K22" s="8"/>
      <c r="L22" s="9"/>
      <c r="M22" s="8"/>
      <c r="N22" s="9"/>
      <c r="O22" s="8"/>
      <c r="P22" s="9"/>
      <c r="Q22" s="8"/>
      <c r="R22" s="9"/>
      <c r="S22" s="8"/>
      <c r="T22" s="9"/>
      <c r="U22" s="8"/>
      <c r="V22" s="9"/>
      <c r="W22" s="8"/>
      <c r="X22" s="9"/>
      <c r="Y22" s="8"/>
      <c r="Z22" s="31">
        <f t="shared" si="3"/>
        <v>0</v>
      </c>
      <c r="AA22" s="31">
        <f t="shared" si="3"/>
        <v>0</v>
      </c>
    </row>
    <row r="23" spans="1:27" ht="22.5" hidden="1">
      <c r="A23" s="7" t="s">
        <v>33</v>
      </c>
      <c r="B23" s="8"/>
      <c r="C23" s="8"/>
      <c r="D23" s="8"/>
      <c r="E23" s="8"/>
      <c r="F23" s="8"/>
      <c r="G23" s="8"/>
      <c r="H23" s="8"/>
      <c r="I23" s="8"/>
      <c r="J23" s="9"/>
      <c r="K23" s="8"/>
      <c r="L23" s="9"/>
      <c r="M23" s="8"/>
      <c r="N23" s="9"/>
      <c r="O23" s="8"/>
      <c r="P23" s="9"/>
      <c r="Q23" s="8"/>
      <c r="R23" s="9"/>
      <c r="S23" s="8"/>
      <c r="T23" s="9"/>
      <c r="U23" s="8"/>
      <c r="V23" s="9"/>
      <c r="W23" s="8"/>
      <c r="X23" s="9"/>
      <c r="Y23" s="8"/>
      <c r="Z23" s="31">
        <f t="shared" si="3"/>
        <v>0</v>
      </c>
      <c r="AA23" s="31">
        <f t="shared" si="3"/>
        <v>0</v>
      </c>
    </row>
    <row r="24" spans="1:27" ht="22.5">
      <c r="A24" s="7" t="s">
        <v>55</v>
      </c>
      <c r="B24" s="8"/>
      <c r="C24" s="8"/>
      <c r="D24" s="8">
        <v>15447.51</v>
      </c>
      <c r="E24" s="8"/>
      <c r="F24" s="8">
        <v>0</v>
      </c>
      <c r="G24" s="8"/>
      <c r="H24" s="8"/>
      <c r="I24" s="8"/>
      <c r="J24" s="9"/>
      <c r="K24" s="8"/>
      <c r="L24" s="9"/>
      <c r="M24" s="8"/>
      <c r="N24" s="9"/>
      <c r="O24" s="8"/>
      <c r="P24" s="9"/>
      <c r="Q24" s="8"/>
      <c r="R24" s="9">
        <v>0</v>
      </c>
      <c r="S24" s="8"/>
      <c r="T24" s="9">
        <v>0</v>
      </c>
      <c r="U24" s="8"/>
      <c r="V24" s="9"/>
      <c r="W24" s="8"/>
      <c r="X24" s="9">
        <v>0</v>
      </c>
      <c r="Y24" s="8"/>
      <c r="Z24" s="31">
        <f t="shared" si="3"/>
        <v>15447.51</v>
      </c>
      <c r="AA24" s="31">
        <f t="shared" si="3"/>
        <v>0</v>
      </c>
    </row>
    <row r="25" spans="1:27" ht="12.95" customHeight="1">
      <c r="A25" s="7" t="s">
        <v>16</v>
      </c>
      <c r="B25" s="8"/>
      <c r="C25" s="8"/>
      <c r="D25" s="8">
        <v>28638.44</v>
      </c>
      <c r="E25" s="8"/>
      <c r="F25" s="8">
        <v>235198.24</v>
      </c>
      <c r="G25" s="8"/>
      <c r="H25" s="8"/>
      <c r="I25" s="8"/>
      <c r="J25" s="9"/>
      <c r="K25" s="8"/>
      <c r="L25" s="9"/>
      <c r="M25" s="8"/>
      <c r="N25" s="9"/>
      <c r="O25" s="8"/>
      <c r="P25" s="9"/>
      <c r="Q25" s="8"/>
      <c r="R25" s="9">
        <v>34613</v>
      </c>
      <c r="S25" s="8"/>
      <c r="T25" s="9">
        <v>1244860.52</v>
      </c>
      <c r="U25" s="8"/>
      <c r="V25" s="9"/>
      <c r="W25" s="8"/>
      <c r="X25" s="9">
        <v>0</v>
      </c>
      <c r="Y25" s="8"/>
      <c r="Z25" s="31">
        <f t="shared" si="3"/>
        <v>1543310.2</v>
      </c>
      <c r="AA25" s="31">
        <f t="shared" si="3"/>
        <v>0</v>
      </c>
    </row>
    <row r="26" spans="1:27" ht="12.95" customHeight="1">
      <c r="A26" s="7" t="s">
        <v>34</v>
      </c>
      <c r="B26" s="8"/>
      <c r="C26" s="8"/>
      <c r="D26" s="8">
        <v>349977.8</v>
      </c>
      <c r="E26" s="8"/>
      <c r="F26" s="8">
        <v>369012.71</v>
      </c>
      <c r="G26" s="8"/>
      <c r="H26" s="8"/>
      <c r="I26" s="8"/>
      <c r="J26" s="9"/>
      <c r="K26" s="8"/>
      <c r="L26" s="9"/>
      <c r="M26" s="8"/>
      <c r="N26" s="9"/>
      <c r="O26" s="8"/>
      <c r="P26" s="9"/>
      <c r="Q26" s="8"/>
      <c r="R26" s="9">
        <v>4998</v>
      </c>
      <c r="S26" s="8"/>
      <c r="T26" s="9">
        <v>136956</v>
      </c>
      <c r="U26" s="8"/>
      <c r="V26" s="9"/>
      <c r="W26" s="8"/>
      <c r="X26" s="9">
        <v>0</v>
      </c>
      <c r="Y26" s="8"/>
      <c r="Z26" s="31">
        <f t="shared" si="3"/>
        <v>860944.51</v>
      </c>
      <c r="AA26" s="31">
        <f t="shared" si="3"/>
        <v>0</v>
      </c>
    </row>
    <row r="27" spans="1:27" ht="12.95" hidden="1" customHeight="1">
      <c r="A27" s="7" t="s">
        <v>50</v>
      </c>
      <c r="B27" s="22"/>
      <c r="C27" s="22"/>
      <c r="D27" s="22"/>
      <c r="E27" s="22"/>
      <c r="F27" s="22"/>
      <c r="G27" s="22"/>
      <c r="H27" s="22"/>
      <c r="I27" s="22"/>
      <c r="J27" s="23"/>
      <c r="K27" s="22"/>
      <c r="L27" s="23"/>
      <c r="M27" s="22"/>
      <c r="N27" s="23"/>
      <c r="O27" s="22"/>
      <c r="P27" s="23"/>
      <c r="Q27" s="22"/>
      <c r="R27" s="23"/>
      <c r="S27" s="22"/>
      <c r="T27" s="23"/>
      <c r="U27" s="22"/>
      <c r="V27" s="23"/>
      <c r="W27" s="22"/>
      <c r="X27" s="23"/>
      <c r="Y27" s="22"/>
      <c r="Z27" s="31">
        <f t="shared" ref="Z27" si="6">B27+D27+F27+H27+J27+L27+N27+P27+R27+T27+V27+X27</f>
        <v>0</v>
      </c>
      <c r="AA27" s="31">
        <f t="shared" ref="AA27" si="7">C27+E27+G27+I27+K27+M27+O27+Q27+S27+U27+W27+Y27</f>
        <v>0</v>
      </c>
    </row>
    <row r="28" spans="1:27" ht="12.95" customHeight="1">
      <c r="A28" s="10" t="s">
        <v>35</v>
      </c>
      <c r="B28" s="20">
        <f>SUM(B29:B31)</f>
        <v>0</v>
      </c>
      <c r="C28" s="20">
        <f t="shared" ref="C28:Y28" si="8">SUM(C29:C31)</f>
        <v>0</v>
      </c>
      <c r="D28" s="58">
        <f t="shared" si="8"/>
        <v>31647506.440000001</v>
      </c>
      <c r="E28" s="58">
        <f t="shared" si="8"/>
        <v>0</v>
      </c>
      <c r="F28" s="58">
        <f t="shared" si="8"/>
        <v>69456.509999999995</v>
      </c>
      <c r="G28" s="58">
        <f t="shared" si="8"/>
        <v>0</v>
      </c>
      <c r="H28" s="58">
        <f t="shared" si="8"/>
        <v>0</v>
      </c>
      <c r="I28" s="58">
        <f t="shared" si="8"/>
        <v>0</v>
      </c>
      <c r="J28" s="58">
        <f t="shared" si="8"/>
        <v>0</v>
      </c>
      <c r="K28" s="58">
        <f t="shared" si="8"/>
        <v>0</v>
      </c>
      <c r="L28" s="58">
        <f t="shared" si="8"/>
        <v>0</v>
      </c>
      <c r="M28" s="58">
        <f t="shared" si="8"/>
        <v>0</v>
      </c>
      <c r="N28" s="58">
        <f t="shared" si="8"/>
        <v>0</v>
      </c>
      <c r="O28" s="58">
        <f t="shared" si="8"/>
        <v>0</v>
      </c>
      <c r="P28" s="58">
        <f t="shared" si="8"/>
        <v>0</v>
      </c>
      <c r="Q28" s="58">
        <f t="shared" si="8"/>
        <v>0</v>
      </c>
      <c r="R28" s="58">
        <f t="shared" si="8"/>
        <v>18278.02</v>
      </c>
      <c r="S28" s="58">
        <f t="shared" si="8"/>
        <v>0</v>
      </c>
      <c r="T28" s="58">
        <f t="shared" si="8"/>
        <v>110425.32</v>
      </c>
      <c r="U28" s="58">
        <f t="shared" si="8"/>
        <v>0</v>
      </c>
      <c r="V28" s="58">
        <f t="shared" si="8"/>
        <v>0</v>
      </c>
      <c r="W28" s="58">
        <f t="shared" si="8"/>
        <v>0</v>
      </c>
      <c r="X28" s="58">
        <f t="shared" si="8"/>
        <v>0</v>
      </c>
      <c r="Y28" s="58">
        <f t="shared" si="8"/>
        <v>0</v>
      </c>
      <c r="Z28" s="31">
        <f t="shared" si="3"/>
        <v>31845666.290000003</v>
      </c>
      <c r="AA28" s="31">
        <f t="shared" si="3"/>
        <v>0</v>
      </c>
    </row>
    <row r="29" spans="1:27" ht="12.95" hidden="1" customHeight="1">
      <c r="A29" s="26" t="s">
        <v>36</v>
      </c>
      <c r="B29" s="8"/>
      <c r="C29" s="8"/>
      <c r="D29" s="8"/>
      <c r="E29" s="8"/>
      <c r="F29" s="8"/>
      <c r="G29" s="8"/>
      <c r="H29" s="8"/>
      <c r="I29" s="8"/>
      <c r="J29" s="9"/>
      <c r="K29" s="8"/>
      <c r="L29" s="9"/>
      <c r="M29" s="8"/>
      <c r="N29" s="9"/>
      <c r="O29" s="8"/>
      <c r="P29" s="9"/>
      <c r="Q29" s="8"/>
      <c r="R29" s="9"/>
      <c r="S29" s="8"/>
      <c r="T29" s="9"/>
      <c r="U29" s="8"/>
      <c r="V29" s="9"/>
      <c r="W29" s="8"/>
      <c r="X29" s="9"/>
      <c r="Y29" s="8"/>
      <c r="Z29" s="31">
        <f t="shared" si="3"/>
        <v>0</v>
      </c>
      <c r="AA29" s="31">
        <f t="shared" si="3"/>
        <v>0</v>
      </c>
    </row>
    <row r="30" spans="1:27" ht="12.75" customHeight="1">
      <c r="A30" s="26" t="s">
        <v>37</v>
      </c>
      <c r="B30" s="8"/>
      <c r="C30" s="8"/>
      <c r="D30" s="59">
        <v>31150124.190000001</v>
      </c>
      <c r="E30" s="59"/>
      <c r="F30" s="59">
        <v>0</v>
      </c>
      <c r="G30" s="59"/>
      <c r="H30" s="59"/>
      <c r="I30" s="59"/>
      <c r="J30" s="60"/>
      <c r="K30" s="59"/>
      <c r="L30" s="60"/>
      <c r="M30" s="59"/>
      <c r="N30" s="60"/>
      <c r="O30" s="59"/>
      <c r="P30" s="60"/>
      <c r="Q30" s="59"/>
      <c r="R30" s="60">
        <v>0</v>
      </c>
      <c r="S30" s="59"/>
      <c r="T30" s="60">
        <v>0</v>
      </c>
      <c r="U30" s="59"/>
      <c r="V30" s="60"/>
      <c r="W30" s="59"/>
      <c r="X30" s="60">
        <v>0</v>
      </c>
      <c r="Y30" s="59"/>
      <c r="Z30" s="61">
        <f t="shared" si="3"/>
        <v>31150124.190000001</v>
      </c>
      <c r="AA30" s="61">
        <f t="shared" si="3"/>
        <v>0</v>
      </c>
    </row>
    <row r="31" spans="1:27" ht="12.95" customHeight="1">
      <c r="A31" s="27" t="s">
        <v>38</v>
      </c>
      <c r="B31" s="9"/>
      <c r="C31" s="9"/>
      <c r="D31" s="60">
        <v>497382.25</v>
      </c>
      <c r="E31" s="60"/>
      <c r="F31" s="60">
        <v>69456.509999999995</v>
      </c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>
        <v>18278.02</v>
      </c>
      <c r="S31" s="60"/>
      <c r="T31" s="60">
        <v>110425.32</v>
      </c>
      <c r="U31" s="60"/>
      <c r="V31" s="60"/>
      <c r="W31" s="60"/>
      <c r="X31" s="60">
        <v>0</v>
      </c>
      <c r="Y31" s="60"/>
      <c r="Z31" s="61">
        <f t="shared" si="3"/>
        <v>695542.10000000009</v>
      </c>
      <c r="AA31" s="61">
        <f t="shared" si="3"/>
        <v>0</v>
      </c>
    </row>
    <row r="32" spans="1:27" s="14" customFormat="1" ht="12.95" customHeight="1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3"/>
      <c r="AA32" s="12"/>
    </row>
    <row r="33" spans="1:27" s="14" customFormat="1" ht="12.95" customHeight="1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3"/>
      <c r="AA33" s="12"/>
    </row>
    <row r="34" spans="1:27" ht="15.75" hidden="1">
      <c r="A34" s="54" t="s">
        <v>48</v>
      </c>
      <c r="B34" s="54"/>
      <c r="C34" s="55"/>
      <c r="D34" s="55"/>
      <c r="E34"/>
      <c r="F34" s="49" t="s">
        <v>49</v>
      </c>
      <c r="G34" s="49"/>
      <c r="H34" s="49"/>
      <c r="I34" s="49"/>
      <c r="J34" s="49"/>
      <c r="K34" s="49"/>
      <c r="L34" s="49"/>
      <c r="M34" s="49"/>
      <c r="Z34" s="15"/>
    </row>
    <row r="35" spans="1:27" hidden="1">
      <c r="A35"/>
      <c r="B35"/>
      <c r="C35" s="48" t="s">
        <v>40</v>
      </c>
      <c r="D35" s="48"/>
      <c r="E35"/>
      <c r="F35" s="48" t="s">
        <v>41</v>
      </c>
      <c r="G35" s="50"/>
      <c r="H35" s="50"/>
      <c r="I35" s="50"/>
      <c r="J35" s="50"/>
      <c r="K35" s="50"/>
      <c r="L35" s="50"/>
      <c r="M35" s="50"/>
    </row>
    <row r="36" spans="1:27" hidden="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27" ht="15.75" hidden="1">
      <c r="A37" s="54" t="s">
        <v>42</v>
      </c>
      <c r="B37" s="54"/>
      <c r="C37" s="55"/>
      <c r="D37" s="55"/>
      <c r="E37"/>
      <c r="F37" s="49" t="s">
        <v>47</v>
      </c>
      <c r="G37" s="49"/>
      <c r="H37" s="49"/>
      <c r="I37" s="49"/>
      <c r="J37" s="49"/>
      <c r="K37" s="49"/>
      <c r="L37" s="49"/>
      <c r="M37" s="49"/>
    </row>
    <row r="38" spans="1:27" hidden="1">
      <c r="A38"/>
      <c r="B38"/>
      <c r="C38" s="48" t="s">
        <v>40</v>
      </c>
      <c r="D38" s="48"/>
      <c r="E38"/>
      <c r="F38" s="48" t="s">
        <v>41</v>
      </c>
      <c r="G38" s="50"/>
      <c r="H38" s="50"/>
      <c r="I38" s="50"/>
      <c r="J38" s="50"/>
      <c r="K38" s="50"/>
      <c r="L38" s="50"/>
      <c r="M38" s="50"/>
    </row>
    <row r="39" spans="1:27" hidden="1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27" ht="15.75" hidden="1">
      <c r="A40" s="54" t="s">
        <v>43</v>
      </c>
      <c r="B40" s="54"/>
      <c r="C40" s="55"/>
      <c r="D40" s="55"/>
      <c r="E40"/>
      <c r="F40" s="49" t="s">
        <v>45</v>
      </c>
      <c r="G40" s="49"/>
      <c r="H40" s="49"/>
      <c r="I40" s="49"/>
      <c r="J40" s="49"/>
      <c r="K40" s="16"/>
      <c r="L40" s="49" t="s">
        <v>46</v>
      </c>
      <c r="M40" s="49"/>
    </row>
    <row r="41" spans="1:27" hidden="1">
      <c r="A41"/>
      <c r="B41"/>
      <c r="C41" s="48" t="s">
        <v>40</v>
      </c>
      <c r="D41" s="48"/>
      <c r="E41"/>
      <c r="F41" s="48" t="s">
        <v>41</v>
      </c>
      <c r="G41" s="48"/>
      <c r="H41" s="48"/>
      <c r="I41" s="48"/>
      <c r="J41" s="48"/>
      <c r="K41" s="17"/>
      <c r="L41" s="48" t="s">
        <v>44</v>
      </c>
      <c r="M41" s="48"/>
    </row>
    <row r="73" spans="4:4">
      <c r="D73" s="1">
        <v>8</v>
      </c>
    </row>
  </sheetData>
  <protectedRanges>
    <protectedRange sqref="B7:B30 C12:Y12 C28:Y28" name="krista_tr_10_0_1_1"/>
    <protectedRange sqref="C7:C11 C13:C27 C29:C30 E7:E11 E13:E27 E29:E30 G7:G11 G13:G27 G29:G30 I7:I11 I13:I27 I29:I30 K7:K11 K13:K27 K29:K30 M7:M11 M13:M27 M29:M30 O7:O11 O13:O27 O29:O30 Q7:Q11 Q13:Q27 Q29:Q30 S7:S11 S13:S27 S29:S30 U7:U11 U13:U27 U29:U30 W7:W11 W13:W27 W29:W30 Y7:Y11 Y13:Y27 Y29:Y30" name="krista_tr_11_0_1_1"/>
    <protectedRange sqref="D7:D11 D13:D27 D29:D30" name="krista_tr_121_0_1_1"/>
    <protectedRange sqref="F7:F11 F13:F27 F29:F30" name="krista_tr_14_0_1_1"/>
    <protectedRange sqref="H7:H11 H13:H27 H29:H30" name="krista_tr_16_0_1_1"/>
  </protectedRanges>
  <mergeCells count="23">
    <mergeCell ref="A40:B40"/>
    <mergeCell ref="C40:D40"/>
    <mergeCell ref="F40:J40"/>
    <mergeCell ref="L40:M40"/>
    <mergeCell ref="C41:D41"/>
    <mergeCell ref="F41:J41"/>
    <mergeCell ref="L41:M41"/>
    <mergeCell ref="A37:B37"/>
    <mergeCell ref="C37:D37"/>
    <mergeCell ref="F37:M37"/>
    <mergeCell ref="C38:D38"/>
    <mergeCell ref="F38:M38"/>
    <mergeCell ref="A34:B34"/>
    <mergeCell ref="C34:D34"/>
    <mergeCell ref="F34:M34"/>
    <mergeCell ref="C35:D35"/>
    <mergeCell ref="F35:M35"/>
    <mergeCell ref="A1:AA1"/>
    <mergeCell ref="B4:Y4"/>
    <mergeCell ref="Z4:Z5"/>
    <mergeCell ref="AA4:AA5"/>
    <mergeCell ref="A4:A5"/>
    <mergeCell ref="A2:AA2"/>
  </mergeCells>
  <dataValidations count="1">
    <dataValidation type="decimal" allowBlank="1" showInputMessage="1" showErrorMessage="1" sqref="AA32:AA33 B7:Y11 B65546:Y65550 B131082:Y131086 B196618:Y196622 B262154:Y262158 B327690:Y327694 B393226:Y393230 B458762:Y458766 B524298:Y524302 B589834:Y589838 B655370:Y655374 B720906:Y720910 B786442:Y786446 B851978:Y851982 B917514:Y917518 B983050:Y983054 B13:Y27 B65552:Y65563 B131088:Y131099 B196624:Y196635 B262160:Y262171 B327696:Y327707 B393232:Y393243 B458768:Y458779 B524304:Y524315 B589840:Y589851 B655376:Y655387 B720912:Y720923 B786448:Y786459 B851984:Y851995 B917520:Y917531 B983056:Y983067 B29:Y33 B65565:Y65569 B131101:Y131105 B196637:Y196641 B262173:Y262177 B327709:Y327713 B393245:Y393249 B458781:Y458785 B524317:Y524321 B589853:Y589857 B655389:Y655393 B720925:Y720929 B786461:Y786465 B851997:Y852001 B917533:Y917537 B983069:Y983073 AA65546:AA65550 AA131082:AA131086 AA196618:AA196622 AA262154:AA262158 AA327690:AA327694 AA393226:AA393230 AA458762:AA458766 AA524298:AA524302 AA589834:AA589838 AA655370:AA655374 AA720906:AA720910 AA786442:AA786446 AA851978:AA851982 AA917514:AA917518 AA983050:AA983054 AA65552:AA65563 AA131088:AA131099 AA196624:AA196635 AA262160:AA262171 AA327696:AA327707 AA393232:AA393243 AA458768:AA458779 AA524304:AA524315 AA589840:AA589851 AA655376:AA655387 AA720912:AA720923 AA786448:AA786459 AA851984:AA851995 AA917520:AA917531 AA983056:AA983067 AA65565:AA65569 AA131101:AA131105 AA196637:AA196641 AA262173:AA262177 AA327709:AA327713 AA393245:AA393249 AA458781:AA458785 AA524317:AA524321 AA589853:AA589857 AA655389:AA655393 AA720925:AA720929 AA786461:AA786465 AA851997:AA852001 AA917533:AA917537 AA983069:AA983073">
      <formula1>-10000000000</formula1>
      <formula2>10000000000</formula2>
    </dataValidation>
  </dataValidations>
  <pageMargins left="0.15748031496062992" right="0.15748031496062992" top="0.74803149606299213" bottom="0.19685039370078741" header="0.31496062992125984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ДЗ_БюдСр</vt:lpstr>
      <vt:lpstr>ДЗ_ВнеБюдСр</vt:lpstr>
      <vt:lpstr>КЗ_БюдСр</vt:lpstr>
      <vt:lpstr>КЗ_ВнеБюдСр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svitsovaer</dc:creator>
  <cp:lastModifiedBy>smirnovatg</cp:lastModifiedBy>
  <cp:lastPrinted>2019-10-25T06:57:19Z</cp:lastPrinted>
  <dcterms:created xsi:type="dcterms:W3CDTF">2016-02-19T08:05:31Z</dcterms:created>
  <dcterms:modified xsi:type="dcterms:W3CDTF">2019-10-25T11:04:07Z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1155127622</vt:i4>
  </property>
  <property fmtid="{D5CDD505-2E9C-101B-9397-08002B2CF9AE}" pid="3" name="_NewReviewCycle">
    <vt:lpwstr/>
  </property>
  <property fmtid="{D5CDD505-2E9C-101B-9397-08002B2CF9AE}" pid="4" name="_EmailSubject">
    <vt:lpwstr>для размещения на официальном сайте</vt:lpwstr>
  </property>
  <property fmtid="{D5CDD505-2E9C-101B-9397-08002B2CF9AE}" pid="5" name="_AuthorEmail">
    <vt:lpwstr>ivanova.on@cherepovetscity.ru</vt:lpwstr>
  </property>
  <property fmtid="{D5CDD505-2E9C-101B-9397-08002B2CF9AE}" pid="6" name="_AuthorEmailDisplayName">
    <vt:lpwstr>Иванова Ольга Николаевна</vt:lpwstr>
  </property>
  <property fmtid="{D5CDD505-2E9C-101B-9397-08002B2CF9AE}" pid="7" name="_PreviousAdHocReviewCycleID">
    <vt:i4>1953355411</vt:i4>
  </property>
</Properties>
</file>