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6825" yWindow="1320" windowWidth="10740" windowHeight="4935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Сведения" sheetId="1" r:id="rId5"/>
  </sheets>
  <definedNames>
    <definedName name="_xlnm._FilterDatabase" localSheetId="2" hidden="1">КЦСР!$A$1:$E$294</definedName>
    <definedName name="_xlnm._FilterDatabase" localSheetId="4" hidden="1">Сведения!$B$5:$G$55</definedName>
    <definedName name="sub_3870" localSheetId="3">КВР!$A$29</definedName>
    <definedName name="_xlnm.Print_Titles" localSheetId="4">Сведения!$5:$5</definedName>
    <definedName name="Код_КВР">КВР!$A$2:$A$29</definedName>
    <definedName name="Код_КЦСР">КЦСР!$A$2:$A$375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</definedNames>
  <calcPr calcId="145621"/>
</workbook>
</file>

<file path=xl/calcChain.xml><?xml version="1.0" encoding="utf-8"?>
<calcChain xmlns="http://schemas.openxmlformats.org/spreadsheetml/2006/main">
  <c r="I22" i="1" l="1"/>
  <c r="I49" i="1" l="1"/>
  <c r="J49" i="1"/>
  <c r="I33" i="1" l="1"/>
  <c r="H33" i="1"/>
  <c r="H32" i="1"/>
  <c r="I10" i="1"/>
  <c r="D27" i="1" l="1"/>
  <c r="D6" i="1"/>
  <c r="I28" i="1" l="1"/>
  <c r="J7" i="1" l="1"/>
  <c r="J8" i="1"/>
  <c r="J9" i="1"/>
  <c r="J10" i="1"/>
  <c r="J11" i="1"/>
  <c r="J14" i="1"/>
  <c r="J16" i="1"/>
  <c r="J18" i="1"/>
  <c r="J19" i="1"/>
  <c r="J20" i="1"/>
  <c r="J21" i="1"/>
  <c r="J22" i="1"/>
  <c r="J24" i="1"/>
  <c r="J25" i="1"/>
  <c r="J26" i="1"/>
  <c r="J28" i="1"/>
  <c r="J30" i="1"/>
  <c r="J31" i="1"/>
  <c r="J32" i="1"/>
  <c r="J33" i="1"/>
  <c r="J34" i="1"/>
  <c r="J35" i="1"/>
  <c r="J37" i="1"/>
  <c r="J38" i="1"/>
  <c r="J40" i="1"/>
  <c r="J42" i="1"/>
  <c r="J43" i="1"/>
  <c r="J44" i="1"/>
  <c r="J45" i="1"/>
  <c r="J47" i="1"/>
  <c r="J48" i="1"/>
  <c r="J50" i="1"/>
  <c r="J52" i="1"/>
  <c r="J54" i="1"/>
  <c r="I7" i="1"/>
  <c r="I8" i="1"/>
  <c r="I9" i="1"/>
  <c r="I11" i="1"/>
  <c r="I14" i="1"/>
  <c r="I16" i="1"/>
  <c r="I18" i="1"/>
  <c r="I19" i="1"/>
  <c r="I20" i="1"/>
  <c r="I21" i="1"/>
  <c r="I24" i="1"/>
  <c r="I25" i="1"/>
  <c r="I26" i="1"/>
  <c r="I30" i="1"/>
  <c r="I31" i="1"/>
  <c r="I32" i="1"/>
  <c r="I34" i="1"/>
  <c r="I35" i="1"/>
  <c r="I37" i="1"/>
  <c r="I38" i="1"/>
  <c r="I40" i="1"/>
  <c r="I42" i="1"/>
  <c r="I43" i="1"/>
  <c r="I44" i="1"/>
  <c r="I45" i="1"/>
  <c r="I47" i="1"/>
  <c r="I50" i="1"/>
  <c r="I52" i="1"/>
  <c r="I54" i="1"/>
  <c r="H7" i="1"/>
  <c r="H8" i="1"/>
  <c r="H9" i="1"/>
  <c r="H10" i="1"/>
  <c r="H11" i="1"/>
  <c r="H14" i="1"/>
  <c r="H16" i="1"/>
  <c r="H18" i="1"/>
  <c r="H19" i="1"/>
  <c r="H20" i="1"/>
  <c r="H21" i="1"/>
  <c r="H22" i="1"/>
  <c r="H24" i="1"/>
  <c r="H25" i="1"/>
  <c r="H26" i="1"/>
  <c r="H28" i="1"/>
  <c r="H30" i="1"/>
  <c r="H31" i="1"/>
  <c r="H34" i="1"/>
  <c r="H35" i="1"/>
  <c r="H37" i="1"/>
  <c r="H38" i="1"/>
  <c r="H40" i="1"/>
  <c r="H42" i="1"/>
  <c r="H43" i="1"/>
  <c r="H44" i="1"/>
  <c r="H45" i="1"/>
  <c r="H47" i="1"/>
  <c r="H48" i="1"/>
  <c r="H50" i="1"/>
  <c r="H52" i="1"/>
  <c r="H54" i="1"/>
  <c r="F53" i="1"/>
  <c r="G53" i="1"/>
  <c r="F51" i="1"/>
  <c r="G51" i="1"/>
  <c r="F46" i="1"/>
  <c r="G46" i="1"/>
  <c r="F41" i="1"/>
  <c r="G41" i="1"/>
  <c r="F39" i="1"/>
  <c r="G39" i="1"/>
  <c r="F36" i="1"/>
  <c r="G36" i="1"/>
  <c r="G29" i="1"/>
  <c r="F29" i="1"/>
  <c r="F27" i="1"/>
  <c r="G27" i="1"/>
  <c r="F23" i="1"/>
  <c r="G23" i="1"/>
  <c r="F17" i="1"/>
  <c r="G17" i="1"/>
  <c r="F15" i="1"/>
  <c r="G15" i="1"/>
  <c r="E46" i="1"/>
  <c r="E6" i="1"/>
  <c r="E39" i="1"/>
  <c r="D29" i="1"/>
  <c r="E36" i="1"/>
  <c r="E23" i="1"/>
  <c r="E17" i="1"/>
  <c r="E53" i="1"/>
  <c r="E51" i="1"/>
  <c r="D53" i="1"/>
  <c r="H53" i="1" s="1"/>
  <c r="D51" i="1"/>
  <c r="D46" i="1"/>
  <c r="E41" i="1"/>
  <c r="D41" i="1"/>
  <c r="D39" i="1"/>
  <c r="D36" i="1"/>
  <c r="E29" i="1"/>
  <c r="E27" i="1"/>
  <c r="D23" i="1"/>
  <c r="D17" i="1"/>
  <c r="D15" i="1"/>
  <c r="E15" i="1"/>
  <c r="F6" i="1"/>
  <c r="G6" i="1"/>
  <c r="H6" i="1" s="1"/>
  <c r="J36" i="1" l="1"/>
  <c r="J41" i="1"/>
  <c r="J46" i="1"/>
  <c r="J51" i="1"/>
  <c r="J53" i="1"/>
  <c r="H39" i="1"/>
  <c r="H51" i="1"/>
  <c r="J23" i="1"/>
  <c r="J17" i="1"/>
  <c r="J15" i="1"/>
  <c r="I39" i="1"/>
  <c r="I29" i="1"/>
  <c r="I27" i="1"/>
  <c r="I53" i="1"/>
  <c r="I51" i="1"/>
  <c r="H46" i="1"/>
  <c r="I46" i="1"/>
  <c r="H41" i="1"/>
  <c r="I41" i="1"/>
  <c r="J39" i="1"/>
  <c r="H36" i="1"/>
  <c r="I36" i="1"/>
  <c r="H29" i="1"/>
  <c r="J29" i="1"/>
  <c r="J27" i="1"/>
  <c r="I23" i="1"/>
  <c r="H23" i="1"/>
  <c r="I17" i="1"/>
  <c r="H17" i="1"/>
  <c r="I15" i="1"/>
  <c r="H15" i="1"/>
  <c r="H27" i="1"/>
  <c r="J6" i="1"/>
  <c r="I6" i="1"/>
  <c r="E55" i="1"/>
  <c r="D55" i="1"/>
  <c r="G55" i="1"/>
  <c r="F55" i="1"/>
  <c r="J55" i="1" l="1"/>
  <c r="H55" i="1"/>
  <c r="I55" i="1"/>
</calcChain>
</file>

<file path=xl/sharedStrings.xml><?xml version="1.0" encoding="utf-8"?>
<sst xmlns="http://schemas.openxmlformats.org/spreadsheetml/2006/main" count="837" uniqueCount="708">
  <si>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</si>
  <si>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</si>
  <si>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</si>
  <si>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</si>
  <si>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</si>
  <si>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</si>
  <si>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</si>
  <si>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</si>
  <si>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</si>
  <si>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</si>
  <si>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</si>
  <si>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</si>
  <si>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</si>
  <si>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</si>
  <si>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</si>
  <si>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</si>
  <si>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</si>
  <si>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</si>
  <si>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</si>
  <si>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</si>
  <si>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</si>
  <si>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</si>
  <si>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</si>
  <si>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</si>
  <si>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</si>
  <si>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</si>
  <si>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</si>
  <si>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</si>
  <si>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</si>
  <si>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</si>
  <si>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</si>
  <si>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</si>
  <si>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</si>
  <si>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</si>
  <si>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</si>
  <si>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</si>
  <si>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</si>
  <si>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</si>
  <si>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</si>
  <si>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</si>
  <si>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</si>
  <si>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</si>
  <si>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</si>
  <si>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</si>
  <si>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</si>
  <si>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</si>
  <si>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</si>
  <si>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</si>
  <si>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</si>
  <si>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</si>
  <si>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</si>
  <si>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</si>
  <si>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</si>
  <si>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</si>
  <si>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</si>
  <si>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</si>
  <si>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</si>
  <si>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</si>
  <si>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</si>
  <si>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</si>
  <si>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</si>
  <si>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</si>
  <si>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</si>
  <si>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</si>
  <si>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</si>
  <si>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</si>
  <si>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</si>
  <si>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</si>
  <si>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</si>
  <si>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</si>
  <si>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Периодическая печать и издательства</t>
  </si>
  <si>
    <t>Резервные фонды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</si>
  <si>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</si>
  <si>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</si>
  <si>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</si>
  <si>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</si>
  <si>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</si>
  <si>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</si>
  <si>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</si>
  <si>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</si>
  <si>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</si>
  <si>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</si>
  <si>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</si>
  <si>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</si>
  <si>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</si>
  <si>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</si>
  <si>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</si>
  <si>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</si>
  <si>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</si>
  <si>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</si>
  <si>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</si>
  <si>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</si>
  <si>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</si>
  <si>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</si>
  <si>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</si>
  <si>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</si>
  <si>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</si>
  <si>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</si>
  <si>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</si>
  <si>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</si>
  <si>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</si>
  <si>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</si>
  <si>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</si>
  <si>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</si>
  <si>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</si>
  <si>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</si>
  <si>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</si>
  <si>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</si>
  <si>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</si>
  <si>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</si>
  <si>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</si>
  <si>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</si>
  <si>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</si>
  <si>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</si>
  <si>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</si>
  <si>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</si>
  <si>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</si>
  <si>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</si>
  <si>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</si>
  <si>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</si>
  <si>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</si>
  <si>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</si>
  <si>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</si>
  <si>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</si>
  <si>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</si>
  <si>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</si>
  <si>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</si>
  <si>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</si>
  <si>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</si>
  <si>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</si>
  <si>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</si>
  <si>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</si>
  <si>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</si>
  <si>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</si>
  <si>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</si>
  <si>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</si>
  <si>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</si>
  <si>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</si>
  <si>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</si>
  <si>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</si>
  <si>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</si>
  <si>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</si>
  <si>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</si>
  <si>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</si>
  <si>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</si>
  <si>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</si>
  <si>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</si>
  <si>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</si>
  <si>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</si>
  <si>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</si>
  <si>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</si>
  <si>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</si>
  <si>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</si>
  <si>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</si>
  <si>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</si>
  <si>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</si>
  <si>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</si>
  <si>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Судебная система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</si>
  <si>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</si>
  <si>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</si>
  <si>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</si>
  <si>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</si>
  <si>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</si>
  <si>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</si>
  <si>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</si>
  <si>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</si>
  <si>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</si>
  <si>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</si>
  <si>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</si>
  <si>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</si>
  <si>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</si>
  <si>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</si>
  <si>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</si>
  <si>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</si>
  <si>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</si>
  <si>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</si>
  <si>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</si>
  <si>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</si>
  <si>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</si>
  <si>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</si>
  <si>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</si>
  <si>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</si>
  <si>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</si>
  <si>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</si>
  <si>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</si>
  <si>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</si>
  <si>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</si>
  <si>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</si>
  <si>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</si>
  <si>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</si>
  <si>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</si>
  <si>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</si>
  <si>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</si>
  <si>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</si>
  <si>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</si>
  <si>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</si>
  <si>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</si>
  <si>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</si>
  <si>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</si>
  <si>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</si>
  <si>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</si>
  <si>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</si>
  <si>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</si>
  <si>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</si>
  <si>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</si>
  <si>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</si>
  <si>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</si>
  <si>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</si>
  <si>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</si>
  <si>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</si>
  <si>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</si>
  <si>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</si>
  <si>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</si>
  <si>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</si>
  <si>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</si>
  <si>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</si>
  <si>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</si>
  <si>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</si>
  <si>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</si>
  <si>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</si>
  <si>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</si>
  <si>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</si>
  <si>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</si>
  <si>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</si>
  <si>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</si>
  <si>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</si>
  <si>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</si>
  <si>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</si>
  <si>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</si>
  <si>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</si>
  <si>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</si>
  <si>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</si>
  <si>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</si>
  <si>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</si>
  <si>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</si>
  <si>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</si>
  <si>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</si>
  <si>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</si>
  <si>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</si>
  <si>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</si>
  <si>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</si>
  <si>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</si>
  <si>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</si>
  <si>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</si>
  <si>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</si>
  <si>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</si>
  <si>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</si>
  <si>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</si>
  <si>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</si>
  <si>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</si>
  <si>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</si>
  <si>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</si>
  <si>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</si>
  <si>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</si>
  <si>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</si>
  <si>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</si>
  <si>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</si>
  <si>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</si>
  <si>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</si>
  <si>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</si>
  <si>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</si>
  <si>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</si>
  <si>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</si>
  <si>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</si>
  <si>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</si>
  <si>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</si>
  <si>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</si>
  <si>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</si>
  <si>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</si>
  <si>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</si>
  <si>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</si>
  <si>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</si>
  <si>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</si>
  <si>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</si>
  <si>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</si>
  <si>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</si>
  <si>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</si>
  <si>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</si>
  <si>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</si>
  <si>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</si>
  <si>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</si>
  <si>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</si>
  <si>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</si>
  <si>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</si>
  <si>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</si>
  <si>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</si>
  <si>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</si>
  <si>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</si>
  <si>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</si>
  <si>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</si>
  <si>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</si>
  <si>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</si>
  <si>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</si>
  <si>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</si>
  <si>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</si>
  <si>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</si>
  <si>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</si>
  <si>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</si>
  <si>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</si>
  <si>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</si>
  <si>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</si>
  <si>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</si>
  <si>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</si>
  <si>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</si>
  <si>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</si>
  <si>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</si>
  <si>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</si>
  <si>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</si>
  <si>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</si>
  <si>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</si>
  <si>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</si>
  <si>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</si>
  <si>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</si>
  <si>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</si>
  <si>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</si>
  <si>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</si>
  <si>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</si>
  <si>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</si>
  <si>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</si>
  <si>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</si>
  <si>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</si>
  <si>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</si>
  <si>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</si>
  <si>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</si>
  <si>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</si>
  <si>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</si>
  <si>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</si>
  <si>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</si>
  <si>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</si>
  <si>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</si>
  <si>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</si>
  <si>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</si>
  <si>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</si>
  <si>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</si>
  <si>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</si>
  <si>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</si>
  <si>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</si>
  <si>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</si>
  <si>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</si>
  <si>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</si>
  <si>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</si>
  <si>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</si>
  <si>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</si>
  <si>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</si>
  <si>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</si>
  <si>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</si>
  <si>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</si>
  <si>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</si>
  <si>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</si>
  <si>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</si>
  <si>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</si>
  <si>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</si>
  <si>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</si>
  <si>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</si>
  <si>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</si>
  <si>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</si>
  <si>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</si>
  <si>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</si>
  <si>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</si>
  <si>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</si>
  <si>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</si>
  <si>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</si>
  <si>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</si>
  <si>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</si>
  <si>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</si>
  <si>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</si>
  <si>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</si>
  <si>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</si>
  <si>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</si>
  <si>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</si>
  <si>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</si>
  <si>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</si>
  <si>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</si>
  <si>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</si>
  <si>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</si>
  <si>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</si>
  <si>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</si>
  <si>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</si>
  <si>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</si>
  <si>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</si>
  <si>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</si>
  <si>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</si>
  <si>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</si>
  <si>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</si>
  <si>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</si>
  <si>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</si>
  <si>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</si>
  <si>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</si>
  <si>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</si>
  <si>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</si>
  <si>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</si>
  <si>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</si>
  <si>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</si>
  <si>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</si>
  <si>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</si>
  <si>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</si>
  <si>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</si>
  <si>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</si>
  <si>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</si>
  <si>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</si>
  <si>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</si>
  <si>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</si>
  <si>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</si>
  <si>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</si>
  <si>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</si>
  <si>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</si>
  <si>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</si>
  <si>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</si>
  <si>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</si>
  <si>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</si>
  <si>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</si>
  <si>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</si>
  <si>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</si>
  <si>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</si>
  <si>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</si>
  <si>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</si>
  <si>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</si>
  <si>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</si>
  <si>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</si>
  <si>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</si>
  <si>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</si>
  <si>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</si>
  <si>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</si>
  <si>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</si>
  <si>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</si>
  <si>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</si>
  <si>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</si>
  <si>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</si>
  <si>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</si>
  <si>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</si>
  <si>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</si>
  <si>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</si>
  <si>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</si>
  <si>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</si>
  <si>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</si>
  <si>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</si>
  <si>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</si>
  <si>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</si>
  <si>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</si>
  <si>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</si>
  <si>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</si>
  <si>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</si>
  <si>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</si>
  <si>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</si>
  <si>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</si>
  <si>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</si>
  <si>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</si>
  <si>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</si>
  <si>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</si>
  <si>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</si>
  <si>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</si>
  <si>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</si>
  <si>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</si>
  <si>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</si>
  <si>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</si>
  <si>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</si>
  <si>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</si>
  <si>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</si>
  <si>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</si>
  <si>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</si>
  <si>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</si>
  <si>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</si>
  <si>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</si>
  <si>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</si>
  <si>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</si>
  <si>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</si>
  <si>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</si>
  <si>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</si>
  <si>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</si>
  <si>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</si>
  <si>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</si>
  <si>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</si>
  <si>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</si>
  <si>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</si>
  <si>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</si>
  <si>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</si>
  <si>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</si>
  <si>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</si>
  <si>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</si>
  <si>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</si>
  <si>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</si>
  <si>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</si>
  <si>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</si>
  <si>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</si>
  <si>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</si>
  <si>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</si>
  <si>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</si>
  <si>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</si>
  <si>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</si>
  <si>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</si>
  <si>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</si>
  <si>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</si>
  <si>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</si>
  <si>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</si>
  <si>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</si>
  <si>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</si>
  <si>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</si>
  <si>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</si>
  <si>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</si>
  <si>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</si>
  <si>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</si>
  <si>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</si>
  <si>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</si>
  <si>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</si>
  <si>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</si>
  <si>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</si>
  <si>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</si>
  <si>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</si>
  <si>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</si>
  <si>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</si>
  <si>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</si>
  <si>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</si>
  <si>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</si>
  <si>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</si>
  <si>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</si>
  <si>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</si>
  <si>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</si>
  <si>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</si>
  <si>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</si>
  <si>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</si>
  <si>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</si>
  <si>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</si>
  <si>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</si>
  <si>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</si>
  <si>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</si>
  <si>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</si>
  <si>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</si>
  <si>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</si>
  <si>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</si>
  <si>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</si>
  <si>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</si>
  <si>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</si>
  <si>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</si>
  <si>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</si>
  <si>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</si>
  <si>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</si>
  <si>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</si>
  <si>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</si>
  <si>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</si>
  <si>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</si>
  <si>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</si>
  <si>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</si>
  <si>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</si>
  <si>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</si>
  <si>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</si>
  <si>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</si>
  <si>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</si>
  <si>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</si>
  <si>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</si>
  <si>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</si>
  <si>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</si>
  <si>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</si>
  <si>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</si>
  <si>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</si>
  <si>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</si>
  <si>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</si>
  <si>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</si>
  <si>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</si>
  <si>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</si>
  <si>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</si>
  <si>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</si>
  <si>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</si>
  <si>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</si>
  <si>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</si>
  <si>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</si>
  <si>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</si>
  <si>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</si>
  <si>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</si>
  <si>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</si>
  <si>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</si>
  <si>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</si>
  <si>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</si>
  <si>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</si>
  <si>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</si>
  <si>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</si>
  <si>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</si>
  <si>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</si>
  <si>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</si>
  <si>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</si>
  <si>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</si>
  <si>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</si>
  <si>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</si>
  <si>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</si>
  <si>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</si>
  <si>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</si>
  <si>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</si>
  <si>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</si>
  <si>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</si>
  <si>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</si>
  <si>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</si>
  <si>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</si>
  <si>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</si>
  <si>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</si>
  <si>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</si>
  <si>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</si>
  <si>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</si>
  <si>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</si>
  <si>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</si>
  <si>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</si>
  <si>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</si>
  <si>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</si>
  <si>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</si>
  <si>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</si>
  <si>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</si>
  <si>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</si>
  <si>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</si>
  <si>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</si>
  <si>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</si>
  <si>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</si>
  <si>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</si>
  <si>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</si>
  <si>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</si>
  <si>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</si>
  <si>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</si>
  <si>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</si>
  <si>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</si>
  <si>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</si>
  <si>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</si>
  <si>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</si>
  <si>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</si>
  <si>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</si>
  <si>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</si>
  <si>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</si>
  <si>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</si>
  <si>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</si>
  <si>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</si>
  <si>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</si>
  <si>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</si>
  <si>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</si>
  <si>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</si>
  <si>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</si>
  <si>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</si>
  <si>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</si>
  <si>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</si>
  <si>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</si>
  <si>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</si>
  <si>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</si>
  <si>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</si>
  <si>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</si>
  <si>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</si>
  <si>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</si>
  <si>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</si>
  <si>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</si>
  <si>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</si>
  <si>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</si>
  <si>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</si>
  <si>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</si>
  <si>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</si>
  <si>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</si>
  <si>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</si>
  <si>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</si>
  <si>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</si>
  <si>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</si>
  <si>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</si>
  <si>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</si>
  <si>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</si>
  <si>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</si>
  <si>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</si>
  <si>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Организация работы по ведению бухгалтерского (бюджетного) учета и отчетности и отчетности и обеспечение деятельности МКУ "ЦБ ОУК"</t>
  </si>
  <si>
    <t>Оказание муниципальной услуги в области предоставления общеразвивающих программ и обеспечение деятельности МБОУДО «ДДиЮ «Дом Знаний»</t>
  </si>
  <si>
    <t>Изготовление и рассылка открыток ветеранам Великой Отечественной войны в связи с Днем Победы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</si>
  <si>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(в части статьи 2 закона, за исключением полномочий, указанных в части 2 и пункте 8 части 6 статьи 2)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</si>
  <si>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</si>
  <si>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</si>
  <si>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01 3 06 L4982</t>
  </si>
  <si>
    <t>01 3 07 L4984</t>
  </si>
  <si>
    <t>01 3 07 S4984</t>
  </si>
  <si>
    <t>01 3 06 S4982</t>
  </si>
  <si>
    <t>01 6 00 L0270</t>
  </si>
  <si>
    <t>Проведение эксперимента по персонифицированному финансированию дополнительного образования в рамках софинансирования с федеральным бюджетом</t>
  </si>
  <si>
    <t>Проведение эксперимента по персонифицированному финансированию дополнительного образования в рамках софинансирования с областным бюджетом</t>
  </si>
  <si>
    <t xml:space="preserve">Создание, открытие и организацию деятельности детского технопарка в рамках софинансирования с областным бюджетом </t>
  </si>
  <si>
    <t xml:space="preserve">Создание, открытие и организацию деятельности детского технопарка в рамках софинансирования с федеральным бюджетом </t>
  </si>
  <si>
    <t>Оснащение индивидуальными приборами учета коммунальных ресурсов жилых помещений в многоквартирных домах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</si>
  <si>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</si>
  <si>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</si>
  <si>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</si>
  <si>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в рамках софинансирования с федеральным бюджетом</t>
  </si>
  <si>
    <t>13 0 15 00000</t>
  </si>
  <si>
    <t>Оказание единовременной социальной помощи</t>
  </si>
  <si>
    <t>01 2 12 S9998</t>
  </si>
  <si>
    <t>Реализация программ инновационной деятельности по отработке новых технологий и содержания обучения и воспитания в рамках софинансирования с областным бюджетом</t>
  </si>
  <si>
    <t>Создание туристско-рекреационного кластера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</si>
  <si>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</si>
  <si>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Исполнено за 2017 год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</si>
  <si>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</si>
  <si>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</si>
  <si>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</si>
  <si>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</si>
  <si>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-</t>
  </si>
  <si>
    <t>Сведения о фактически произведенных расходах за 2018 год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 и фактическими расходами за 2017 год</t>
  </si>
  <si>
    <t>Исполнение за 2018 год к первоначально утвержденному плану,%</t>
  </si>
  <si>
    <t>Исполнение за 2018 год к уточненному  плану, %</t>
  </si>
  <si>
    <t>Исполнено за 2018 год</t>
  </si>
  <si>
    <t>Спорт высших достижений</t>
  </si>
  <si>
    <t>Первоначальный бюджет
(решение ЧГД от 07.12.2017 № 221)</t>
  </si>
  <si>
    <t xml:space="preserve">Уточненный бюджет
(решение ЧГД от 19.12.2018 № 218 )  с учетом уведомления Департамента образования Вологодской области   </t>
  </si>
  <si>
    <t>Исполнение за 2018 год к исполнению за 2017 год,%</t>
  </si>
  <si>
    <t>Увеличены бюджетные ассигнования в рамках муниципальной программы "Совершенствование муниципального управления в городе Череповце" на 2014-2020 годы для осуществления выплат (перерасчетов) ежемесячной пенсии за выслугу лет лицам, замещавшим должности муниципальной службы в органах городского самоуправления, выплат по решениям судов</t>
  </si>
  <si>
    <t>Увеличение бюджетных ассигнований связано с проведением мероприятий по централизации учетных функций по ведению бюджетного (бухгалтерского) учета и отчетности муниципальных учреждений города и передачей вышеуказанных функций в муниципальное казенное учреждение "Финансово-бухгалтерский центр"</t>
  </si>
  <si>
    <t>Увеличены бюджетные ассигнования муниципальному казенному учреждению "Череповецкий молодежный центр" в рамках муниципальной программы "Развитие молодежной политики" на 2013-2020 годы в связи с необходимостью доплаты до минимального размера оплаты труда с учетом начисленного районного коэффициента на организацию временного трудоустройства несовершеннолетних в возрасте от 14 до 18 лет в свободное от учебы время</t>
  </si>
  <si>
    <t>В связи с изменениями, внесенными в приказ Минфина России от 01.07.2013 №65н, увеличены бюджетные ассигнования в части расходов на профессиональное обучение за счет перераспределения средств с других разделов, подразделов бюджетной классификации расходов</t>
  </si>
  <si>
    <t>Увеличены бюджетные ассигнования на содержание и ремонт улично-дорожной сети города, подъезды к земельным участкам для многодетных семей за счет поступления субсидии из  Дорожного фонда Вологодской области</t>
  </si>
  <si>
    <t>Увеличены бюджетные ассигнования  по субсидии на финансовое обеспечение выполнения муниципального задания в связи с переходом на реализацию программ спортивной подготовки учреждений, за счет перераспределения с других разделов, подразделов бюджетной классификации расходов</t>
  </si>
  <si>
    <t>Причины отклонений на 10% и более от первоначально утвержденного плана</t>
  </si>
  <si>
    <t>Увеличены бюджетные ассигнования на:
благоустройство дворовых территорий многоквартирных домов за счет субсидий из вышестоящих бюджетов и софинансирования городской доли к данным средствам в рамках программы "Формирование современной городской среды муниципального образования "Город Череповец" на 2018-2022 годы;
проведение капитального ремонта штукатурных фасадов многоквартирных домов, прилегающих к общественно-массовым зонам, территориям</t>
  </si>
  <si>
    <t>Увеличены бюджетные ассигнования на:
благоустройство общественных территорий многоквартирных домов за счет субсидий из вышестоящих бюджетов и софинансирования городской доли к данным средствам в рамках программы "Формирование современной городской среды муниципального образования "Город Череповец" на 2018-2022 годы;
оплату электрической энергии на сетях наружного освещения за счет  иного межбюджетного трансферта, а также в результате перераспределения средств с других  разделов, подразделов бюджетной классификации расходов;
выполнение работ по благоустройству территорий города и благоустройству городских кладбищ</t>
  </si>
  <si>
    <t>Увеличены бюджетные ассигнования на: 
финансовое обеспечение муниципального задания, включая доплату до минимального размера оплаты труда прочих работников дошкольных учреждений;
обеспечение дошкольного образования в муниципальных дошкольных образовательных организациях  за счет субвенций из областного бюджета;
реализацию инновационного социального проекта города Череповца "Служба комплексного сопровождения "Семья" в связи с выделением гранта от Фонда поддержки детей, находящихся в трудной жизненной ситуации;
противопожарные мероприятия в рамках подпрограммы "Обеспечение пожарной безопасности муниципальных учреждений города" муниципальной программы "Развитие системы комплексной безопасности и жизнедеятельности населения города" на 2014-2022 годы;
текущие ремонты и работы по благоустройству территорий дошкольных образовательных учреждений за счет средств иного межбюджетного трансферта;
реконструкцию зданий под детские сады за счет субсидий из областного бюджета и софинансирования городской доли к данным средствам;
строительство двух детских садов (детский сад № 20 в 112 мкр., детский сад на 420 мест в 144 мкр). за счет субсидий из вышестоящих бюджетов и софинансирования городской доли к данным средствам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</si>
</sst>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0"/>
    <xf numFmtId="0" fontId="9" fillId="0" borderId="0"/>
    <xf numFmtId="0" fontId="6" fillId="0" borderId="0"/>
    <xf numFmtId="0" fontId="3" fillId="0" borderId="0"/>
    <xf numFmtId="0" fontId="8" fillId="0" borderId="0"/>
    <xf numFmtId="0" fontId="11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</cellStyleXfs>
  <cellXfs count="63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Alignment="1">
      <alignment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0" fontId="1" fillId="0" borderId="1" xfId="7" applyNumberFormat="1" applyFont="1" applyFill="1" applyBorder="1" applyAlignment="1" applyProtection="1">
      <alignment horizontal="justify" vertical="center" wrapText="1"/>
      <protection hidden="1"/>
    </xf>
    <xf numFmtId="2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:B1048576"/>
    </sheetView>
  </sheetViews>
  <sheetFormatPr defaultColWidth="9.140625" defaultRowHeight="12.75" x14ac:dyDescent="0.2"/>
  <cols>
    <col min="1" max="1" width="9.140625" style="11"/>
    <col min="2" max="2" width="50.7109375" style="11" customWidth="1"/>
    <col min="3" max="16384" width="9.140625" style="11"/>
  </cols>
  <sheetData>
    <row r="1" spans="1:2" ht="16.5" x14ac:dyDescent="0.2">
      <c r="A1" s="9" t="s">
        <v>130</v>
      </c>
      <c r="B1" s="10" t="s">
        <v>76</v>
      </c>
    </row>
    <row r="2" spans="1:2" ht="16.5" x14ac:dyDescent="0.2">
      <c r="A2" s="1">
        <v>801</v>
      </c>
      <c r="B2" s="5" t="s">
        <v>100</v>
      </c>
    </row>
    <row r="3" spans="1:2" ht="16.5" x14ac:dyDescent="0.2">
      <c r="A3" s="1">
        <v>802</v>
      </c>
      <c r="B3" s="4" t="s">
        <v>101</v>
      </c>
    </row>
    <row r="4" spans="1:2" ht="49.5" x14ac:dyDescent="0.2">
      <c r="A4" s="1">
        <v>803</v>
      </c>
      <c r="B4" s="6" t="s">
        <v>102</v>
      </c>
    </row>
    <row r="5" spans="1:2" ht="33" x14ac:dyDescent="0.2">
      <c r="A5" s="1">
        <v>804</v>
      </c>
      <c r="B5" s="6" t="s">
        <v>103</v>
      </c>
    </row>
    <row r="6" spans="1:2" ht="33" x14ac:dyDescent="0.2">
      <c r="A6" s="1">
        <v>805</v>
      </c>
      <c r="B6" s="6" t="s">
        <v>104</v>
      </c>
    </row>
    <row r="7" spans="1:2" ht="33" x14ac:dyDescent="0.2">
      <c r="A7" s="1">
        <v>807</v>
      </c>
      <c r="B7" s="6" t="s">
        <v>105</v>
      </c>
    </row>
    <row r="8" spans="1:2" ht="33" x14ac:dyDescent="0.2">
      <c r="A8" s="1">
        <v>808</v>
      </c>
      <c r="B8" s="6" t="s">
        <v>55</v>
      </c>
    </row>
    <row r="9" spans="1:2" ht="33" x14ac:dyDescent="0.2">
      <c r="A9" s="1">
        <v>809</v>
      </c>
      <c r="B9" s="6" t="s">
        <v>106</v>
      </c>
    </row>
    <row r="10" spans="1:2" ht="33" x14ac:dyDescent="0.2">
      <c r="A10" s="1">
        <v>810</v>
      </c>
      <c r="B10" s="6" t="s">
        <v>107</v>
      </c>
    </row>
    <row r="11" spans="1:2" ht="33" x14ac:dyDescent="0.2">
      <c r="A11" s="1">
        <v>811</v>
      </c>
      <c r="B11" s="6" t="s">
        <v>108</v>
      </c>
    </row>
    <row r="12" spans="1:2" ht="33" x14ac:dyDescent="0.2">
      <c r="A12" s="24">
        <v>812</v>
      </c>
      <c r="B12" s="6" t="s">
        <v>176</v>
      </c>
    </row>
    <row r="13" spans="1:2" ht="33" x14ac:dyDescent="0.2">
      <c r="A13" s="1">
        <v>840</v>
      </c>
      <c r="B13" s="6" t="s">
        <v>614</v>
      </c>
    </row>
    <row r="14" spans="1:2" ht="33" x14ac:dyDescent="0.2">
      <c r="A14" s="1">
        <v>842</v>
      </c>
      <c r="B14" s="3" t="s">
        <v>72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ColWidth="9.140625" defaultRowHeight="12.75" x14ac:dyDescent="0.2"/>
  <cols>
    <col min="1" max="1" width="13.140625" style="12" customWidth="1"/>
    <col min="2" max="2" width="55.5703125" style="11" customWidth="1"/>
    <col min="3" max="16384" width="9.140625" style="11"/>
  </cols>
  <sheetData>
    <row r="1" spans="1:2" ht="16.5" x14ac:dyDescent="0.2">
      <c r="A1" s="15" t="s">
        <v>130</v>
      </c>
      <c r="B1" s="13" t="s">
        <v>76</v>
      </c>
    </row>
    <row r="2" spans="1:2" ht="16.5" x14ac:dyDescent="0.25">
      <c r="A2" s="2" t="s">
        <v>80</v>
      </c>
      <c r="B2" s="14" t="s">
        <v>136</v>
      </c>
    </row>
    <row r="3" spans="1:2" ht="33" x14ac:dyDescent="0.25">
      <c r="A3" s="2" t="s">
        <v>82</v>
      </c>
      <c r="B3" s="14" t="s">
        <v>137</v>
      </c>
    </row>
    <row r="4" spans="1:2" ht="16.5" x14ac:dyDescent="0.25">
      <c r="A4" s="2" t="s">
        <v>83</v>
      </c>
      <c r="B4" s="14" t="s">
        <v>56</v>
      </c>
    </row>
    <row r="5" spans="1:2" ht="16.5" x14ac:dyDescent="0.25">
      <c r="A5" s="2" t="s">
        <v>88</v>
      </c>
      <c r="B5" s="14" t="s">
        <v>49</v>
      </c>
    </row>
    <row r="6" spans="1:2" ht="16.5" x14ac:dyDescent="0.25">
      <c r="A6" s="2" t="s">
        <v>84</v>
      </c>
      <c r="B6" s="14" t="s">
        <v>39</v>
      </c>
    </row>
    <row r="7" spans="1:2" ht="16.5" x14ac:dyDescent="0.25">
      <c r="A7" s="2" t="s">
        <v>68</v>
      </c>
      <c r="B7" s="14" t="s">
        <v>50</v>
      </c>
    </row>
    <row r="8" spans="1:2" ht="16.5" x14ac:dyDescent="0.25">
      <c r="A8" s="2" t="s">
        <v>89</v>
      </c>
      <c r="B8" s="14" t="s">
        <v>138</v>
      </c>
    </row>
    <row r="9" spans="1:2" ht="16.5" x14ac:dyDescent="0.25">
      <c r="A9" s="2" t="s">
        <v>86</v>
      </c>
      <c r="B9" s="14" t="s">
        <v>118</v>
      </c>
    </row>
    <row r="10" spans="1:2" ht="16.5" x14ac:dyDescent="0.25">
      <c r="A10" s="2" t="s">
        <v>61</v>
      </c>
      <c r="B10" s="14" t="s">
        <v>51</v>
      </c>
    </row>
    <row r="11" spans="1:2" ht="16.5" x14ac:dyDescent="0.25">
      <c r="A11" s="2" t="s">
        <v>91</v>
      </c>
      <c r="B11" s="14" t="s">
        <v>48</v>
      </c>
    </row>
    <row r="12" spans="1:2" ht="16.5" x14ac:dyDescent="0.25">
      <c r="A12" s="2" t="s">
        <v>69</v>
      </c>
      <c r="B12" s="14" t="s">
        <v>85</v>
      </c>
    </row>
    <row r="13" spans="1:2" ht="33" x14ac:dyDescent="0.25">
      <c r="A13" s="2" t="s">
        <v>63</v>
      </c>
      <c r="B13" s="14" t="s">
        <v>54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7"/>
  <sheetViews>
    <sheetView topLeftCell="A61" zoomScale="80" zoomScaleNormal="80" workbookViewId="0">
      <selection activeCell="F70" sqref="F70"/>
    </sheetView>
  </sheetViews>
  <sheetFormatPr defaultColWidth="9.140625" defaultRowHeight="16.5" x14ac:dyDescent="0.2"/>
  <cols>
    <col min="1" max="1" width="16.5703125" style="30" customWidth="1"/>
    <col min="2" max="2" width="89" style="4" customWidth="1"/>
    <col min="3" max="16384" width="9.140625" style="33"/>
  </cols>
  <sheetData>
    <row r="1" spans="1:3" x14ac:dyDescent="0.2">
      <c r="A1" s="27" t="s">
        <v>130</v>
      </c>
      <c r="B1" s="4" t="s">
        <v>76</v>
      </c>
    </row>
    <row r="2" spans="1:3" x14ac:dyDescent="0.2">
      <c r="A2" s="28" t="s">
        <v>228</v>
      </c>
      <c r="B2" s="4" t="s">
        <v>602</v>
      </c>
    </row>
    <row r="3" spans="1:3" ht="66" x14ac:dyDescent="0.2">
      <c r="A3" s="28" t="s">
        <v>217</v>
      </c>
      <c r="B3" s="4" t="s">
        <v>216</v>
      </c>
    </row>
    <row r="4" spans="1:3" x14ac:dyDescent="0.2">
      <c r="A4" s="28" t="s">
        <v>222</v>
      </c>
      <c r="B4" s="4" t="s">
        <v>603</v>
      </c>
    </row>
    <row r="5" spans="1:3" x14ac:dyDescent="0.25">
      <c r="A5" s="28" t="s">
        <v>220</v>
      </c>
      <c r="B5" s="31" t="s">
        <v>218</v>
      </c>
    </row>
    <row r="6" spans="1:3" x14ac:dyDescent="0.25">
      <c r="A6" s="28" t="s">
        <v>221</v>
      </c>
      <c r="B6" s="31" t="s">
        <v>219</v>
      </c>
    </row>
    <row r="7" spans="1:3" ht="33" x14ac:dyDescent="0.2">
      <c r="A7" s="28" t="s">
        <v>223</v>
      </c>
      <c r="B7" s="4" t="s">
        <v>123</v>
      </c>
    </row>
    <row r="8" spans="1:3" ht="49.5" x14ac:dyDescent="0.2">
      <c r="A8" s="28" t="s">
        <v>224</v>
      </c>
      <c r="B8" s="4" t="s">
        <v>178</v>
      </c>
    </row>
    <row r="9" spans="1:3" x14ac:dyDescent="0.2">
      <c r="A9" s="28" t="s">
        <v>225</v>
      </c>
      <c r="B9" s="4" t="s">
        <v>226</v>
      </c>
    </row>
    <row r="10" spans="1:3" ht="20.25" customHeight="1" x14ac:dyDescent="0.2">
      <c r="A10" s="29" t="s">
        <v>227</v>
      </c>
      <c r="B10" s="10" t="s">
        <v>115</v>
      </c>
    </row>
    <row r="11" spans="1:3" ht="33" x14ac:dyDescent="0.2">
      <c r="A11" s="29" t="s">
        <v>229</v>
      </c>
      <c r="B11" s="10" t="s">
        <v>230</v>
      </c>
    </row>
    <row r="12" spans="1:3" ht="49.5" x14ac:dyDescent="0.2">
      <c r="A12" s="29" t="s">
        <v>591</v>
      </c>
      <c r="B12" s="10" t="s">
        <v>232</v>
      </c>
    </row>
    <row r="13" spans="1:3" ht="49.5" x14ac:dyDescent="0.2">
      <c r="A13" s="29" t="s">
        <v>231</v>
      </c>
      <c r="B13" s="32" t="s">
        <v>232</v>
      </c>
      <c r="C13" s="33" t="s">
        <v>606</v>
      </c>
    </row>
    <row r="14" spans="1:3" ht="82.5" x14ac:dyDescent="0.2">
      <c r="A14" s="29" t="s">
        <v>233</v>
      </c>
      <c r="B14" s="10" t="s">
        <v>201</v>
      </c>
    </row>
    <row r="15" spans="1:3" ht="66" x14ac:dyDescent="0.2">
      <c r="A15" s="29" t="s">
        <v>234</v>
      </c>
      <c r="B15" s="10" t="s">
        <v>235</v>
      </c>
    </row>
    <row r="16" spans="1:3" ht="66" x14ac:dyDescent="0.2">
      <c r="A16" s="29" t="s">
        <v>237</v>
      </c>
      <c r="B16" s="10" t="s">
        <v>236</v>
      </c>
    </row>
    <row r="17" spans="1:2" x14ac:dyDescent="0.2">
      <c r="A17" s="29" t="s">
        <v>238</v>
      </c>
      <c r="B17" s="10" t="s">
        <v>109</v>
      </c>
    </row>
    <row r="18" spans="1:2" ht="49.5" x14ac:dyDescent="0.2">
      <c r="A18" s="29" t="s">
        <v>239</v>
      </c>
      <c r="B18" s="10" t="s">
        <v>202</v>
      </c>
    </row>
    <row r="19" spans="1:2" ht="66" x14ac:dyDescent="0.2">
      <c r="A19" s="29" t="s">
        <v>241</v>
      </c>
      <c r="B19" s="10" t="s">
        <v>240</v>
      </c>
    </row>
    <row r="20" spans="1:2" ht="66" x14ac:dyDescent="0.2">
      <c r="A20" s="29" t="s">
        <v>242</v>
      </c>
      <c r="B20" s="10" t="s">
        <v>243</v>
      </c>
    </row>
    <row r="21" spans="1:2" ht="33" x14ac:dyDescent="0.2">
      <c r="A21" s="29" t="s">
        <v>244</v>
      </c>
      <c r="B21" s="10" t="s">
        <v>124</v>
      </c>
    </row>
    <row r="22" spans="1:2" ht="66" x14ac:dyDescent="0.2">
      <c r="A22" s="29" t="s">
        <v>245</v>
      </c>
      <c r="B22" s="10" t="s">
        <v>246</v>
      </c>
    </row>
    <row r="23" spans="1:2" ht="66" x14ac:dyDescent="0.2">
      <c r="A23" s="29" t="s">
        <v>247</v>
      </c>
      <c r="B23" s="10" t="s">
        <v>248</v>
      </c>
    </row>
    <row r="24" spans="1:2" ht="49.5" x14ac:dyDescent="0.2">
      <c r="A24" s="29" t="s">
        <v>656</v>
      </c>
      <c r="B24" s="10" t="s">
        <v>657</v>
      </c>
    </row>
    <row r="25" spans="1:2" ht="49.5" x14ac:dyDescent="0.2">
      <c r="A25" s="29" t="s">
        <v>680</v>
      </c>
      <c r="B25" s="10" t="s">
        <v>681</v>
      </c>
    </row>
    <row r="26" spans="1:2" ht="50.25" customHeight="1" x14ac:dyDescent="0.2">
      <c r="A26" s="29" t="s">
        <v>654</v>
      </c>
      <c r="B26" s="10" t="s">
        <v>655</v>
      </c>
    </row>
    <row r="27" spans="1:2" ht="27" customHeight="1" x14ac:dyDescent="0.2">
      <c r="A27" s="29" t="s">
        <v>249</v>
      </c>
      <c r="B27" s="10" t="s">
        <v>125</v>
      </c>
    </row>
    <row r="28" spans="1:2" ht="27" customHeight="1" x14ac:dyDescent="0.2">
      <c r="A28" s="29" t="s">
        <v>250</v>
      </c>
      <c r="B28" s="10" t="s">
        <v>251</v>
      </c>
    </row>
    <row r="29" spans="1:2" ht="49.5" x14ac:dyDescent="0.2">
      <c r="A29" s="29" t="s">
        <v>252</v>
      </c>
      <c r="B29" s="10" t="s">
        <v>253</v>
      </c>
    </row>
    <row r="30" spans="1:2" ht="33" x14ac:dyDescent="0.2">
      <c r="A30" s="29" t="s">
        <v>643</v>
      </c>
      <c r="B30" s="10" t="s">
        <v>644</v>
      </c>
    </row>
    <row r="31" spans="1:2" ht="52.5" customHeight="1" x14ac:dyDescent="0.2">
      <c r="A31" s="29" t="s">
        <v>642</v>
      </c>
      <c r="B31" s="10" t="s">
        <v>645</v>
      </c>
    </row>
    <row r="32" spans="1:2" ht="52.5" customHeight="1" x14ac:dyDescent="0.2">
      <c r="A32" s="29" t="s">
        <v>664</v>
      </c>
      <c r="B32" s="10" t="s">
        <v>669</v>
      </c>
    </row>
    <row r="33" spans="1:2" ht="52.5" customHeight="1" x14ac:dyDescent="0.2">
      <c r="A33" s="29" t="s">
        <v>646</v>
      </c>
      <c r="B33" s="10" t="s">
        <v>647</v>
      </c>
    </row>
    <row r="34" spans="1:2" ht="52.5" customHeight="1" x14ac:dyDescent="0.2">
      <c r="A34" s="29" t="s">
        <v>667</v>
      </c>
      <c r="B34" s="10" t="s">
        <v>670</v>
      </c>
    </row>
    <row r="35" spans="1:2" ht="52.5" customHeight="1" x14ac:dyDescent="0.2">
      <c r="A35" s="29" t="s">
        <v>649</v>
      </c>
      <c r="B35" s="10" t="s">
        <v>650</v>
      </c>
    </row>
    <row r="36" spans="1:2" ht="52.5" customHeight="1" x14ac:dyDescent="0.2">
      <c r="A36" s="29" t="s">
        <v>648</v>
      </c>
      <c r="B36" s="10" t="s">
        <v>651</v>
      </c>
    </row>
    <row r="37" spans="1:2" ht="52.5" customHeight="1" x14ac:dyDescent="0.2">
      <c r="A37" s="29" t="s">
        <v>652</v>
      </c>
      <c r="B37" s="10" t="s">
        <v>653</v>
      </c>
    </row>
    <row r="38" spans="1:2" ht="52.5" customHeight="1" x14ac:dyDescent="0.2">
      <c r="A38" s="29" t="s">
        <v>666</v>
      </c>
      <c r="B38" s="10" t="s">
        <v>671</v>
      </c>
    </row>
    <row r="39" spans="1:2" ht="52.5" customHeight="1" x14ac:dyDescent="0.2">
      <c r="A39" s="29" t="s">
        <v>665</v>
      </c>
      <c r="B39" s="10" t="s">
        <v>672</v>
      </c>
    </row>
    <row r="40" spans="1:2" x14ac:dyDescent="0.2">
      <c r="A40" s="29" t="s">
        <v>254</v>
      </c>
      <c r="B40" s="10" t="s">
        <v>126</v>
      </c>
    </row>
    <row r="41" spans="1:2" ht="33" x14ac:dyDescent="0.2">
      <c r="A41" s="29" t="s">
        <v>255</v>
      </c>
      <c r="B41" s="10" t="s">
        <v>256</v>
      </c>
    </row>
    <row r="42" spans="1:2" ht="33" x14ac:dyDescent="0.2">
      <c r="A42" s="29" t="s">
        <v>257</v>
      </c>
      <c r="B42" s="10" t="s">
        <v>258</v>
      </c>
    </row>
    <row r="43" spans="1:2" ht="33" x14ac:dyDescent="0.2">
      <c r="A43" s="29" t="s">
        <v>259</v>
      </c>
      <c r="B43" s="10" t="s">
        <v>167</v>
      </c>
    </row>
    <row r="44" spans="1:2" ht="33" x14ac:dyDescent="0.2">
      <c r="A44" s="29" t="s">
        <v>260</v>
      </c>
      <c r="B44" s="10" t="s">
        <v>261</v>
      </c>
    </row>
    <row r="45" spans="1:2" ht="33" x14ac:dyDescent="0.2">
      <c r="A45" s="29" t="s">
        <v>262</v>
      </c>
      <c r="B45" s="10" t="s">
        <v>263</v>
      </c>
    </row>
    <row r="46" spans="1:2" ht="99" x14ac:dyDescent="0.2">
      <c r="A46" s="29" t="s">
        <v>264</v>
      </c>
      <c r="B46" s="10" t="s">
        <v>265</v>
      </c>
    </row>
    <row r="47" spans="1:2" ht="49.5" x14ac:dyDescent="0.2">
      <c r="A47" s="29" t="s">
        <v>266</v>
      </c>
      <c r="B47" s="10" t="s">
        <v>604</v>
      </c>
    </row>
    <row r="48" spans="1:2" ht="66" x14ac:dyDescent="0.2">
      <c r="A48" s="29" t="s">
        <v>267</v>
      </c>
      <c r="B48" s="10" t="s">
        <v>168</v>
      </c>
    </row>
    <row r="49" spans="1:2" ht="33" x14ac:dyDescent="0.2">
      <c r="A49" s="29" t="s">
        <v>268</v>
      </c>
      <c r="B49" s="10" t="s">
        <v>269</v>
      </c>
    </row>
    <row r="50" spans="1:2" ht="33" x14ac:dyDescent="0.2">
      <c r="A50" s="29" t="s">
        <v>270</v>
      </c>
      <c r="B50" s="10" t="s">
        <v>271</v>
      </c>
    </row>
    <row r="51" spans="1:2" ht="33" x14ac:dyDescent="0.2">
      <c r="A51" s="29" t="s">
        <v>272</v>
      </c>
      <c r="B51" s="10" t="s">
        <v>169</v>
      </c>
    </row>
    <row r="52" spans="1:2" x14ac:dyDescent="0.2">
      <c r="A52" s="29" t="s">
        <v>273</v>
      </c>
      <c r="B52" s="10" t="s">
        <v>159</v>
      </c>
    </row>
    <row r="53" spans="1:2" ht="40.5" customHeight="1" x14ac:dyDescent="0.2">
      <c r="A53" s="29" t="s">
        <v>274</v>
      </c>
      <c r="B53" s="10" t="s">
        <v>160</v>
      </c>
    </row>
    <row r="54" spans="1:2" ht="68.25" customHeight="1" x14ac:dyDescent="0.2">
      <c r="A54" s="29" t="s">
        <v>625</v>
      </c>
      <c r="B54" s="10" t="s">
        <v>676</v>
      </c>
    </row>
    <row r="55" spans="1:2" ht="81.75" customHeight="1" x14ac:dyDescent="0.2">
      <c r="A55" s="29" t="s">
        <v>668</v>
      </c>
      <c r="B55" s="10" t="s">
        <v>677</v>
      </c>
    </row>
    <row r="56" spans="1:2" ht="33" x14ac:dyDescent="0.2">
      <c r="A56" s="29" t="s">
        <v>275</v>
      </c>
      <c r="B56" s="10" t="s">
        <v>276</v>
      </c>
    </row>
    <row r="57" spans="1:2" x14ac:dyDescent="0.2">
      <c r="A57" s="29" t="s">
        <v>278</v>
      </c>
      <c r="B57" s="10" t="s">
        <v>277</v>
      </c>
    </row>
    <row r="58" spans="1:2" ht="33" x14ac:dyDescent="0.2">
      <c r="A58" s="29" t="s">
        <v>279</v>
      </c>
      <c r="B58" s="10" t="s">
        <v>280</v>
      </c>
    </row>
    <row r="59" spans="1:2" ht="49.5" x14ac:dyDescent="0.2">
      <c r="A59" s="29" t="s">
        <v>281</v>
      </c>
      <c r="B59" s="10" t="s">
        <v>282</v>
      </c>
    </row>
    <row r="60" spans="1:2" ht="33" x14ac:dyDescent="0.2">
      <c r="A60" s="29" t="s">
        <v>284</v>
      </c>
      <c r="B60" s="10" t="s">
        <v>283</v>
      </c>
    </row>
    <row r="61" spans="1:2" ht="33" x14ac:dyDescent="0.2">
      <c r="A61" s="29" t="s">
        <v>285</v>
      </c>
      <c r="B61" s="10" t="s">
        <v>286</v>
      </c>
    </row>
    <row r="62" spans="1:2" x14ac:dyDescent="0.2">
      <c r="A62" s="29" t="s">
        <v>287</v>
      </c>
      <c r="B62" s="10" t="s">
        <v>28</v>
      </c>
    </row>
    <row r="63" spans="1:2" ht="49.5" x14ac:dyDescent="0.2">
      <c r="A63" s="29" t="s">
        <v>288</v>
      </c>
      <c r="B63" s="10" t="s">
        <v>289</v>
      </c>
    </row>
    <row r="64" spans="1:2" x14ac:dyDescent="0.2">
      <c r="A64" s="29" t="s">
        <v>290</v>
      </c>
      <c r="B64" s="10" t="s">
        <v>291</v>
      </c>
    </row>
    <row r="65" spans="1:2" ht="44.25" customHeight="1" x14ac:dyDescent="0.2">
      <c r="A65" s="29" t="s">
        <v>292</v>
      </c>
      <c r="B65" s="10" t="s">
        <v>293</v>
      </c>
    </row>
    <row r="66" spans="1:2" x14ac:dyDescent="0.2">
      <c r="A66" s="29" t="s">
        <v>294</v>
      </c>
      <c r="B66" s="10" t="s">
        <v>27</v>
      </c>
    </row>
    <row r="67" spans="1:2" ht="42.75" customHeight="1" x14ac:dyDescent="0.2">
      <c r="A67" s="29" t="s">
        <v>628</v>
      </c>
      <c r="B67" s="10" t="s">
        <v>629</v>
      </c>
    </row>
    <row r="68" spans="1:2" x14ac:dyDescent="0.2">
      <c r="A68" s="29" t="s">
        <v>295</v>
      </c>
      <c r="B68" s="10" t="s">
        <v>296</v>
      </c>
    </row>
    <row r="69" spans="1:2" ht="44.25" customHeight="1" x14ac:dyDescent="0.2">
      <c r="A69" s="29" t="s">
        <v>297</v>
      </c>
      <c r="B69" s="10" t="s">
        <v>298</v>
      </c>
    </row>
    <row r="70" spans="1:2" ht="48" customHeight="1" x14ac:dyDescent="0.2">
      <c r="A70" s="29" t="s">
        <v>299</v>
      </c>
      <c r="B70" s="10" t="s">
        <v>659</v>
      </c>
    </row>
    <row r="71" spans="1:2" ht="40.5" customHeight="1" x14ac:dyDescent="0.2">
      <c r="A71" s="29" t="s">
        <v>300</v>
      </c>
      <c r="B71" s="10" t="s">
        <v>301</v>
      </c>
    </row>
    <row r="72" spans="1:2" ht="24" customHeight="1" x14ac:dyDescent="0.2">
      <c r="A72" s="29" t="s">
        <v>302</v>
      </c>
      <c r="B72" s="10" t="s">
        <v>303</v>
      </c>
    </row>
    <row r="73" spans="1:2" ht="24" customHeight="1" x14ac:dyDescent="0.2">
      <c r="A73" s="29" t="s">
        <v>304</v>
      </c>
      <c r="B73" s="10" t="s">
        <v>305</v>
      </c>
    </row>
    <row r="74" spans="1:2" ht="33" x14ac:dyDescent="0.2">
      <c r="A74" s="29" t="s">
        <v>306</v>
      </c>
      <c r="B74" s="10" t="s">
        <v>307</v>
      </c>
    </row>
    <row r="75" spans="1:2" x14ac:dyDescent="0.2">
      <c r="A75" s="29" t="s">
        <v>308</v>
      </c>
      <c r="B75" s="10" t="s">
        <v>309</v>
      </c>
    </row>
    <row r="76" spans="1:2" x14ac:dyDescent="0.2">
      <c r="A76" s="29" t="s">
        <v>310</v>
      </c>
      <c r="B76" s="10" t="s">
        <v>311</v>
      </c>
    </row>
    <row r="77" spans="1:2" x14ac:dyDescent="0.2">
      <c r="A77" s="29" t="s">
        <v>312</v>
      </c>
      <c r="B77" s="10" t="s">
        <v>313</v>
      </c>
    </row>
    <row r="78" spans="1:2" ht="33" x14ac:dyDescent="0.2">
      <c r="A78" s="29" t="s">
        <v>314</v>
      </c>
      <c r="B78" s="10" t="s">
        <v>315</v>
      </c>
    </row>
    <row r="79" spans="1:2" ht="39" customHeight="1" x14ac:dyDescent="0.2">
      <c r="A79" s="29" t="s">
        <v>662</v>
      </c>
      <c r="B79" s="10" t="s">
        <v>663</v>
      </c>
    </row>
    <row r="80" spans="1:2" x14ac:dyDescent="0.2">
      <c r="A80" s="29" t="s">
        <v>316</v>
      </c>
      <c r="B80" s="10" t="s">
        <v>317</v>
      </c>
    </row>
    <row r="81" spans="1:2" x14ac:dyDescent="0.2">
      <c r="A81" s="29" t="s">
        <v>318</v>
      </c>
      <c r="B81" s="10" t="s">
        <v>184</v>
      </c>
    </row>
    <row r="82" spans="1:2" x14ac:dyDescent="0.2">
      <c r="A82" s="29" t="s">
        <v>319</v>
      </c>
      <c r="B82" s="10" t="s">
        <v>320</v>
      </c>
    </row>
    <row r="83" spans="1:2" x14ac:dyDescent="0.2">
      <c r="A83" s="29" t="s">
        <v>627</v>
      </c>
      <c r="B83" s="10" t="s">
        <v>682</v>
      </c>
    </row>
    <row r="84" spans="1:2" ht="33" x14ac:dyDescent="0.2">
      <c r="A84" s="29" t="s">
        <v>321</v>
      </c>
      <c r="B84" s="10" t="s">
        <v>179</v>
      </c>
    </row>
    <row r="85" spans="1:2" x14ac:dyDescent="0.2">
      <c r="A85" s="29" t="s">
        <v>322</v>
      </c>
      <c r="B85" s="10" t="s">
        <v>226</v>
      </c>
    </row>
    <row r="86" spans="1:2" ht="42.75" customHeight="1" x14ac:dyDescent="0.2">
      <c r="A86" s="29" t="s">
        <v>323</v>
      </c>
      <c r="B86" s="10" t="s">
        <v>658</v>
      </c>
    </row>
    <row r="87" spans="1:2" ht="33" x14ac:dyDescent="0.2">
      <c r="A87" s="29" t="s">
        <v>324</v>
      </c>
      <c r="B87" s="10" t="s">
        <v>325</v>
      </c>
    </row>
    <row r="88" spans="1:2" x14ac:dyDescent="0.2">
      <c r="A88" s="29" t="s">
        <v>326</v>
      </c>
      <c r="B88" s="10" t="s">
        <v>161</v>
      </c>
    </row>
    <row r="89" spans="1:2" ht="33" x14ac:dyDescent="0.2">
      <c r="A89" s="29" t="s">
        <v>327</v>
      </c>
      <c r="B89" s="10" t="s">
        <v>328</v>
      </c>
    </row>
    <row r="90" spans="1:2" x14ac:dyDescent="0.2">
      <c r="A90" s="29" t="s">
        <v>329</v>
      </c>
      <c r="B90" s="10" t="s">
        <v>330</v>
      </c>
    </row>
    <row r="91" spans="1:2" x14ac:dyDescent="0.2">
      <c r="A91" s="29" t="s">
        <v>331</v>
      </c>
      <c r="B91" s="10" t="s">
        <v>177</v>
      </c>
    </row>
    <row r="92" spans="1:2" x14ac:dyDescent="0.2">
      <c r="A92" s="29" t="s">
        <v>332</v>
      </c>
      <c r="B92" s="10" t="s">
        <v>333</v>
      </c>
    </row>
    <row r="93" spans="1:2" ht="33" x14ac:dyDescent="0.2">
      <c r="A93" s="29" t="s">
        <v>334</v>
      </c>
      <c r="B93" s="10" t="s">
        <v>180</v>
      </c>
    </row>
    <row r="94" spans="1:2" x14ac:dyDescent="0.2">
      <c r="A94" s="29" t="s">
        <v>335</v>
      </c>
      <c r="B94" s="10" t="s">
        <v>226</v>
      </c>
    </row>
    <row r="95" spans="1:2" ht="33" x14ac:dyDescent="0.2">
      <c r="A95" s="29" t="s">
        <v>336</v>
      </c>
      <c r="B95" s="10" t="s">
        <v>337</v>
      </c>
    </row>
    <row r="96" spans="1:2" x14ac:dyDescent="0.2">
      <c r="A96" s="29" t="s">
        <v>338</v>
      </c>
      <c r="B96" s="10" t="s">
        <v>339</v>
      </c>
    </row>
    <row r="97" spans="1:2" x14ac:dyDescent="0.2">
      <c r="A97" s="29" t="s">
        <v>340</v>
      </c>
      <c r="B97" s="10" t="s">
        <v>341</v>
      </c>
    </row>
    <row r="98" spans="1:2" ht="33" x14ac:dyDescent="0.2">
      <c r="A98" s="29" t="s">
        <v>342</v>
      </c>
      <c r="B98" s="10" t="s">
        <v>162</v>
      </c>
    </row>
    <row r="99" spans="1:2" ht="49.5" x14ac:dyDescent="0.2">
      <c r="A99" s="29" t="s">
        <v>343</v>
      </c>
      <c r="B99" s="10" t="s">
        <v>344</v>
      </c>
    </row>
    <row r="100" spans="1:2" ht="82.5" x14ac:dyDescent="0.2">
      <c r="A100" s="29" t="s">
        <v>345</v>
      </c>
      <c r="B100" s="10" t="s">
        <v>346</v>
      </c>
    </row>
    <row r="101" spans="1:2" x14ac:dyDescent="0.2">
      <c r="A101" s="29" t="s">
        <v>347</v>
      </c>
      <c r="B101" s="10" t="s">
        <v>348</v>
      </c>
    </row>
    <row r="102" spans="1:2" ht="33" x14ac:dyDescent="0.2">
      <c r="A102" s="29" t="s">
        <v>349</v>
      </c>
      <c r="B102" s="10" t="s">
        <v>163</v>
      </c>
    </row>
    <row r="103" spans="1:2" ht="159.75" customHeight="1" x14ac:dyDescent="0.2">
      <c r="A103" s="29" t="s">
        <v>350</v>
      </c>
      <c r="B103" s="10" t="s">
        <v>674</v>
      </c>
    </row>
    <row r="104" spans="1:2" ht="63.75" customHeight="1" x14ac:dyDescent="0.2">
      <c r="A104" s="29" t="s">
        <v>351</v>
      </c>
      <c r="B104" s="10" t="s">
        <v>181</v>
      </c>
    </row>
    <row r="105" spans="1:2" x14ac:dyDescent="0.2">
      <c r="A105" s="29" t="s">
        <v>352</v>
      </c>
      <c r="B105" s="10" t="s">
        <v>226</v>
      </c>
    </row>
    <row r="106" spans="1:2" ht="66" x14ac:dyDescent="0.2">
      <c r="A106" s="29" t="s">
        <v>353</v>
      </c>
      <c r="B106" s="10" t="s">
        <v>354</v>
      </c>
    </row>
    <row r="107" spans="1:2" ht="33" x14ac:dyDescent="0.2">
      <c r="A107" s="29" t="s">
        <v>355</v>
      </c>
      <c r="B107" s="10" t="s">
        <v>356</v>
      </c>
    </row>
    <row r="108" spans="1:2" ht="49.5" x14ac:dyDescent="0.2">
      <c r="A108" s="29" t="s">
        <v>357</v>
      </c>
      <c r="B108" s="10" t="s">
        <v>358</v>
      </c>
    </row>
    <row r="109" spans="1:2" ht="33" x14ac:dyDescent="0.2">
      <c r="A109" s="29" t="s">
        <v>359</v>
      </c>
      <c r="B109" s="10" t="s">
        <v>360</v>
      </c>
    </row>
    <row r="110" spans="1:2" ht="33" x14ac:dyDescent="0.2">
      <c r="A110" s="29" t="s">
        <v>361</v>
      </c>
      <c r="B110" s="10" t="s">
        <v>362</v>
      </c>
    </row>
    <row r="111" spans="1:2" ht="33" x14ac:dyDescent="0.2">
      <c r="A111" s="29" t="s">
        <v>363</v>
      </c>
      <c r="B111" s="10" t="s">
        <v>364</v>
      </c>
    </row>
    <row r="112" spans="1:2" ht="33" x14ac:dyDescent="0.2">
      <c r="A112" s="29" t="s">
        <v>365</v>
      </c>
      <c r="B112" s="10" t="s">
        <v>182</v>
      </c>
    </row>
    <row r="113" spans="1:2" x14ac:dyDescent="0.2">
      <c r="A113" s="29" t="s">
        <v>366</v>
      </c>
      <c r="B113" s="10" t="s">
        <v>164</v>
      </c>
    </row>
    <row r="114" spans="1:2" ht="33" x14ac:dyDescent="0.2">
      <c r="A114" s="29" t="s">
        <v>367</v>
      </c>
      <c r="B114" s="10" t="s">
        <v>183</v>
      </c>
    </row>
    <row r="115" spans="1:2" x14ac:dyDescent="0.2">
      <c r="A115" s="29" t="s">
        <v>368</v>
      </c>
      <c r="B115" s="10" t="s">
        <v>369</v>
      </c>
    </row>
    <row r="116" spans="1:2" ht="33" x14ac:dyDescent="0.2">
      <c r="A116" s="29" t="s">
        <v>370</v>
      </c>
      <c r="B116" s="10" t="s">
        <v>634</v>
      </c>
    </row>
    <row r="117" spans="1:2" ht="33" x14ac:dyDescent="0.2">
      <c r="A117" s="29" t="s">
        <v>371</v>
      </c>
      <c r="B117" s="10" t="s">
        <v>624</v>
      </c>
    </row>
    <row r="118" spans="1:2" ht="66" x14ac:dyDescent="0.2">
      <c r="A118" s="29" t="s">
        <v>372</v>
      </c>
      <c r="B118" s="10" t="s">
        <v>601</v>
      </c>
    </row>
    <row r="119" spans="1:2" x14ac:dyDescent="0.2">
      <c r="A119" s="29" t="s">
        <v>373</v>
      </c>
      <c r="B119" s="10" t="s">
        <v>374</v>
      </c>
    </row>
    <row r="120" spans="1:2" x14ac:dyDescent="0.2">
      <c r="A120" s="29" t="s">
        <v>375</v>
      </c>
      <c r="B120" s="10" t="s">
        <v>200</v>
      </c>
    </row>
    <row r="121" spans="1:2" x14ac:dyDescent="0.2">
      <c r="A121" s="29" t="s">
        <v>376</v>
      </c>
      <c r="B121" s="10" t="s">
        <v>165</v>
      </c>
    </row>
    <row r="122" spans="1:2" x14ac:dyDescent="0.2">
      <c r="A122" s="29" t="s">
        <v>377</v>
      </c>
      <c r="B122" s="10" t="s">
        <v>166</v>
      </c>
    </row>
    <row r="123" spans="1:2" ht="33" x14ac:dyDescent="0.2">
      <c r="A123" s="29" t="s">
        <v>378</v>
      </c>
      <c r="B123" s="10" t="s">
        <v>379</v>
      </c>
    </row>
    <row r="124" spans="1:2" ht="33" x14ac:dyDescent="0.2">
      <c r="A124" s="29" t="s">
        <v>380</v>
      </c>
      <c r="B124" s="10" t="s">
        <v>140</v>
      </c>
    </row>
    <row r="125" spans="1:2" ht="66" x14ac:dyDescent="0.2">
      <c r="A125" s="29" t="s">
        <v>381</v>
      </c>
      <c r="B125" s="10" t="s">
        <v>0</v>
      </c>
    </row>
    <row r="126" spans="1:2" ht="138" customHeight="1" x14ac:dyDescent="0.2">
      <c r="A126" s="29" t="s">
        <v>617</v>
      </c>
      <c r="B126" s="10" t="s">
        <v>635</v>
      </c>
    </row>
    <row r="127" spans="1:2" ht="66.75" customHeight="1" x14ac:dyDescent="0.2">
      <c r="A127" s="29" t="s">
        <v>641</v>
      </c>
      <c r="B127" s="10" t="s">
        <v>640</v>
      </c>
    </row>
    <row r="128" spans="1:2" ht="27.75" customHeight="1" x14ac:dyDescent="0.2">
      <c r="A128" s="29" t="s">
        <v>382</v>
      </c>
      <c r="B128" s="10" t="s">
        <v>383</v>
      </c>
    </row>
    <row r="129" spans="1:2" ht="54" customHeight="1" x14ac:dyDescent="0.2">
      <c r="A129" s="29" t="s">
        <v>384</v>
      </c>
      <c r="B129" s="10" t="s">
        <v>675</v>
      </c>
    </row>
    <row r="130" spans="1:2" ht="54" customHeight="1" x14ac:dyDescent="0.2">
      <c r="A130" s="29" t="s">
        <v>385</v>
      </c>
      <c r="B130" s="10" t="s">
        <v>185</v>
      </c>
    </row>
    <row r="131" spans="1:2" ht="66" x14ac:dyDescent="0.2">
      <c r="A131" s="29" t="s">
        <v>386</v>
      </c>
      <c r="B131" s="10" t="s">
        <v>589</v>
      </c>
    </row>
    <row r="132" spans="1:2" ht="66" x14ac:dyDescent="0.2">
      <c r="A132" s="29" t="s">
        <v>388</v>
      </c>
      <c r="B132" s="10" t="s">
        <v>387</v>
      </c>
    </row>
    <row r="133" spans="1:2" ht="33" x14ac:dyDescent="0.2">
      <c r="A133" s="29" t="s">
        <v>389</v>
      </c>
      <c r="B133" s="10" t="s">
        <v>1</v>
      </c>
    </row>
    <row r="134" spans="1:2" ht="33" x14ac:dyDescent="0.2">
      <c r="A134" s="29" t="s">
        <v>390</v>
      </c>
      <c r="B134" s="10" t="s">
        <v>391</v>
      </c>
    </row>
    <row r="135" spans="1:2" ht="49.5" x14ac:dyDescent="0.2">
      <c r="A135" s="29" t="s">
        <v>392</v>
      </c>
      <c r="B135" s="10" t="s">
        <v>170</v>
      </c>
    </row>
    <row r="136" spans="1:2" ht="33" x14ac:dyDescent="0.2">
      <c r="A136" s="29" t="s">
        <v>393</v>
      </c>
      <c r="B136" s="10" t="s">
        <v>171</v>
      </c>
    </row>
    <row r="137" spans="1:2" ht="49.5" x14ac:dyDescent="0.2">
      <c r="A137" s="29" t="s">
        <v>394</v>
      </c>
      <c r="B137" s="10" t="s">
        <v>395</v>
      </c>
    </row>
    <row r="138" spans="1:2" ht="49.5" x14ac:dyDescent="0.2">
      <c r="A138" s="29" t="s">
        <v>396</v>
      </c>
      <c r="B138" s="10" t="s">
        <v>172</v>
      </c>
    </row>
    <row r="139" spans="1:2" ht="33" x14ac:dyDescent="0.2">
      <c r="A139" s="29" t="s">
        <v>397</v>
      </c>
      <c r="B139" s="10" t="s">
        <v>2</v>
      </c>
    </row>
    <row r="140" spans="1:2" ht="33" x14ac:dyDescent="0.2">
      <c r="A140" s="29" t="s">
        <v>398</v>
      </c>
      <c r="B140" s="10" t="s">
        <v>399</v>
      </c>
    </row>
    <row r="141" spans="1:2" ht="49.5" x14ac:dyDescent="0.2">
      <c r="A141" s="29" t="s">
        <v>400</v>
      </c>
      <c r="B141" s="10" t="s">
        <v>173</v>
      </c>
    </row>
    <row r="142" spans="1:2" ht="33" x14ac:dyDescent="0.2">
      <c r="A142" s="29" t="s">
        <v>401</v>
      </c>
      <c r="B142" s="10" t="s">
        <v>206</v>
      </c>
    </row>
    <row r="143" spans="1:2" ht="33" x14ac:dyDescent="0.2">
      <c r="A143" s="29" t="s">
        <v>402</v>
      </c>
      <c r="B143" s="10" t="s">
        <v>403</v>
      </c>
    </row>
    <row r="144" spans="1:2" ht="49.5" x14ac:dyDescent="0.2">
      <c r="A144" s="29" t="s">
        <v>404</v>
      </c>
      <c r="B144" s="10" t="s">
        <v>174</v>
      </c>
    </row>
    <row r="145" spans="1:2" ht="40.5" customHeight="1" x14ac:dyDescent="0.2">
      <c r="A145" s="29" t="s">
        <v>405</v>
      </c>
      <c r="B145" s="10" t="s">
        <v>139</v>
      </c>
    </row>
    <row r="146" spans="1:2" x14ac:dyDescent="0.2">
      <c r="A146" s="29" t="s">
        <v>406</v>
      </c>
      <c r="B146" s="10" t="s">
        <v>3</v>
      </c>
    </row>
    <row r="147" spans="1:2" ht="96.75" customHeight="1" x14ac:dyDescent="0.2">
      <c r="A147" s="29" t="s">
        <v>407</v>
      </c>
      <c r="B147" s="10" t="s">
        <v>661</v>
      </c>
    </row>
    <row r="148" spans="1:2" ht="33" x14ac:dyDescent="0.2">
      <c r="A148" s="29" t="s">
        <v>408</v>
      </c>
      <c r="B148" s="10" t="s">
        <v>409</v>
      </c>
    </row>
    <row r="149" spans="1:2" ht="78" customHeight="1" x14ac:dyDescent="0.2">
      <c r="A149" s="29" t="s">
        <v>410</v>
      </c>
      <c r="B149" s="10" t="s">
        <v>411</v>
      </c>
    </row>
    <row r="150" spans="1:2" ht="105.75" customHeight="1" x14ac:dyDescent="0.2">
      <c r="A150" s="29" t="s">
        <v>412</v>
      </c>
      <c r="B150" s="10" t="s">
        <v>413</v>
      </c>
    </row>
    <row r="151" spans="1:2" ht="141" customHeight="1" x14ac:dyDescent="0.2">
      <c r="A151" s="29" t="s">
        <v>414</v>
      </c>
      <c r="B151" s="10" t="s">
        <v>618</v>
      </c>
    </row>
    <row r="152" spans="1:2" ht="44.25" customHeight="1" x14ac:dyDescent="0.2">
      <c r="A152" s="29" t="s">
        <v>416</v>
      </c>
      <c r="B152" s="10" t="s">
        <v>186</v>
      </c>
    </row>
    <row r="153" spans="1:2" x14ac:dyDescent="0.2">
      <c r="A153" s="29" t="s">
        <v>417</v>
      </c>
      <c r="B153" s="10" t="s">
        <v>226</v>
      </c>
    </row>
    <row r="154" spans="1:2" ht="33" x14ac:dyDescent="0.2">
      <c r="A154" s="29" t="s">
        <v>418</v>
      </c>
      <c r="B154" s="10" t="s">
        <v>409</v>
      </c>
    </row>
    <row r="155" spans="1:2" ht="139.5" customHeight="1" x14ac:dyDescent="0.2">
      <c r="A155" s="29" t="s">
        <v>420</v>
      </c>
      <c r="B155" s="10" t="s">
        <v>618</v>
      </c>
    </row>
    <row r="156" spans="1:2" ht="66" x14ac:dyDescent="0.2">
      <c r="A156" s="29" t="s">
        <v>419</v>
      </c>
      <c r="B156" s="10" t="s">
        <v>411</v>
      </c>
    </row>
    <row r="157" spans="1:2" x14ac:dyDescent="0.2">
      <c r="A157" s="29" t="s">
        <v>678</v>
      </c>
      <c r="B157" s="10" t="s">
        <v>679</v>
      </c>
    </row>
    <row r="158" spans="1:2" ht="33" x14ac:dyDescent="0.2">
      <c r="A158" s="29" t="s">
        <v>421</v>
      </c>
      <c r="B158" s="10" t="s">
        <v>660</v>
      </c>
    </row>
    <row r="159" spans="1:2" ht="70.5" customHeight="1" x14ac:dyDescent="0.2">
      <c r="A159" s="29" t="s">
        <v>636</v>
      </c>
      <c r="B159" s="10" t="s">
        <v>637</v>
      </c>
    </row>
    <row r="160" spans="1:2" ht="136.5" customHeight="1" x14ac:dyDescent="0.2">
      <c r="A160" s="29" t="s">
        <v>638</v>
      </c>
      <c r="B160" s="10" t="s">
        <v>618</v>
      </c>
    </row>
    <row r="161" spans="1:2" ht="27.75" customHeight="1" x14ac:dyDescent="0.2">
      <c r="A161" s="29" t="s">
        <v>422</v>
      </c>
      <c r="B161" s="10" t="s">
        <v>199</v>
      </c>
    </row>
    <row r="162" spans="1:2" ht="141.75" customHeight="1" x14ac:dyDescent="0.2">
      <c r="A162" s="29" t="s">
        <v>423</v>
      </c>
      <c r="B162" s="10" t="s">
        <v>424</v>
      </c>
    </row>
    <row r="163" spans="1:2" ht="141.75" customHeight="1" x14ac:dyDescent="0.2">
      <c r="A163" s="29" t="s">
        <v>425</v>
      </c>
      <c r="B163" s="10" t="s">
        <v>618</v>
      </c>
    </row>
    <row r="164" spans="1:2" ht="66.75" customHeight="1" x14ac:dyDescent="0.2">
      <c r="A164" s="29" t="s">
        <v>426</v>
      </c>
      <c r="B164" s="10" t="s">
        <v>427</v>
      </c>
    </row>
    <row r="165" spans="1:2" ht="122.25" customHeight="1" x14ac:dyDescent="0.2">
      <c r="A165" s="29" t="s">
        <v>428</v>
      </c>
      <c r="B165" s="10" t="s">
        <v>415</v>
      </c>
    </row>
    <row r="166" spans="1:2" ht="33" x14ac:dyDescent="0.2">
      <c r="A166" s="29" t="s">
        <v>429</v>
      </c>
      <c r="B166" s="10" t="s">
        <v>430</v>
      </c>
    </row>
    <row r="167" spans="1:2" ht="40.5" customHeight="1" x14ac:dyDescent="0.2">
      <c r="A167" s="29" t="s">
        <v>431</v>
      </c>
      <c r="B167" s="10" t="s">
        <v>432</v>
      </c>
    </row>
    <row r="168" spans="1:2" ht="96" customHeight="1" x14ac:dyDescent="0.2">
      <c r="A168" s="29" t="s">
        <v>434</v>
      </c>
      <c r="B168" s="10" t="s">
        <v>433</v>
      </c>
    </row>
    <row r="169" spans="1:2" ht="78.75" customHeight="1" x14ac:dyDescent="0.2">
      <c r="A169" s="29" t="s">
        <v>435</v>
      </c>
      <c r="B169" s="10" t="s">
        <v>683</v>
      </c>
    </row>
    <row r="170" spans="1:2" x14ac:dyDescent="0.2">
      <c r="A170" s="29" t="s">
        <v>436</v>
      </c>
      <c r="B170" s="10" t="s">
        <v>4</v>
      </c>
    </row>
    <row r="171" spans="1:2" ht="33" x14ac:dyDescent="0.2">
      <c r="A171" s="29" t="s">
        <v>437</v>
      </c>
      <c r="B171" s="10" t="s">
        <v>5</v>
      </c>
    </row>
    <row r="172" spans="1:2" x14ac:dyDescent="0.2">
      <c r="A172" s="29" t="s">
        <v>438</v>
      </c>
      <c r="B172" s="10" t="s">
        <v>605</v>
      </c>
    </row>
    <row r="173" spans="1:2" ht="99" x14ac:dyDescent="0.2">
      <c r="A173" s="29" t="s">
        <v>630</v>
      </c>
      <c r="B173" s="10" t="s">
        <v>631</v>
      </c>
    </row>
    <row r="174" spans="1:2" ht="49.5" x14ac:dyDescent="0.2">
      <c r="A174" s="29" t="s">
        <v>632</v>
      </c>
      <c r="B174" s="10" t="s">
        <v>633</v>
      </c>
    </row>
    <row r="175" spans="1:2" ht="33" x14ac:dyDescent="0.2">
      <c r="A175" s="29" t="s">
        <v>439</v>
      </c>
      <c r="B175" s="10" t="s">
        <v>6</v>
      </c>
    </row>
    <row r="176" spans="1:2" ht="33" x14ac:dyDescent="0.2">
      <c r="A176" s="29" t="s">
        <v>440</v>
      </c>
      <c r="B176" s="10" t="s">
        <v>7</v>
      </c>
    </row>
    <row r="177" spans="1:2" ht="49.5" x14ac:dyDescent="0.2">
      <c r="A177" s="29" t="s">
        <v>441</v>
      </c>
      <c r="B177" s="10" t="s">
        <v>442</v>
      </c>
    </row>
    <row r="178" spans="1:2" ht="33" x14ac:dyDescent="0.2">
      <c r="A178" s="29" t="s">
        <v>443</v>
      </c>
      <c r="B178" s="10" t="s">
        <v>444</v>
      </c>
    </row>
    <row r="179" spans="1:2" ht="33" x14ac:dyDescent="0.2">
      <c r="A179" s="29" t="s">
        <v>445</v>
      </c>
      <c r="B179" s="10" t="s">
        <v>446</v>
      </c>
    </row>
    <row r="180" spans="1:2" ht="33" x14ac:dyDescent="0.2">
      <c r="A180" s="29" t="s">
        <v>447</v>
      </c>
      <c r="B180" s="10" t="s">
        <v>8</v>
      </c>
    </row>
    <row r="181" spans="1:2" ht="37.5" customHeight="1" x14ac:dyDescent="0.2">
      <c r="A181" s="29" t="s">
        <v>448</v>
      </c>
      <c r="B181" s="10" t="s">
        <v>673</v>
      </c>
    </row>
    <row r="182" spans="1:2" ht="33" x14ac:dyDescent="0.2">
      <c r="A182" s="29" t="s">
        <v>449</v>
      </c>
      <c r="B182" s="10" t="s">
        <v>450</v>
      </c>
    </row>
    <row r="183" spans="1:2" x14ac:dyDescent="0.2">
      <c r="A183" s="29" t="s">
        <v>451</v>
      </c>
      <c r="B183" s="10" t="s">
        <v>9</v>
      </c>
    </row>
    <row r="184" spans="1:2" ht="33" x14ac:dyDescent="0.2">
      <c r="A184" s="29" t="s">
        <v>452</v>
      </c>
      <c r="B184" s="10" t="s">
        <v>187</v>
      </c>
    </row>
    <row r="185" spans="1:2" ht="33" x14ac:dyDescent="0.2">
      <c r="A185" s="29" t="s">
        <v>453</v>
      </c>
      <c r="B185" s="10" t="s">
        <v>454</v>
      </c>
    </row>
    <row r="186" spans="1:2" ht="33" x14ac:dyDescent="0.2">
      <c r="A186" s="29" t="s">
        <v>609</v>
      </c>
      <c r="B186" s="10" t="s">
        <v>615</v>
      </c>
    </row>
    <row r="187" spans="1:2" ht="33" x14ac:dyDescent="0.2">
      <c r="A187" s="29" t="s">
        <v>455</v>
      </c>
      <c r="B187" s="10" t="s">
        <v>188</v>
      </c>
    </row>
    <row r="188" spans="1:2" x14ac:dyDescent="0.2">
      <c r="A188" s="29" t="s">
        <v>456</v>
      </c>
      <c r="B188" s="10" t="s">
        <v>226</v>
      </c>
    </row>
    <row r="189" spans="1:2" ht="33" x14ac:dyDescent="0.2">
      <c r="A189" s="29" t="s">
        <v>457</v>
      </c>
      <c r="B189" s="10" t="s">
        <v>458</v>
      </c>
    </row>
    <row r="190" spans="1:2" x14ac:dyDescent="0.2">
      <c r="A190" s="29" t="s">
        <v>459</v>
      </c>
      <c r="B190" s="10" t="s">
        <v>10</v>
      </c>
    </row>
    <row r="191" spans="1:2" ht="33" x14ac:dyDescent="0.2">
      <c r="A191" s="29" t="s">
        <v>460</v>
      </c>
      <c r="B191" s="10" t="s">
        <v>11</v>
      </c>
    </row>
    <row r="192" spans="1:2" x14ac:dyDescent="0.2">
      <c r="A192" s="29" t="s">
        <v>461</v>
      </c>
      <c r="B192" s="10" t="s">
        <v>462</v>
      </c>
    </row>
    <row r="193" spans="1:2" ht="33" x14ac:dyDescent="0.2">
      <c r="A193" s="29" t="s">
        <v>463</v>
      </c>
      <c r="B193" s="10" t="s">
        <v>464</v>
      </c>
    </row>
    <row r="194" spans="1:2" ht="33" x14ac:dyDescent="0.2">
      <c r="A194" s="29" t="s">
        <v>465</v>
      </c>
      <c r="B194" s="10" t="s">
        <v>466</v>
      </c>
    </row>
    <row r="195" spans="1:2" ht="33" x14ac:dyDescent="0.2">
      <c r="A195" s="29" t="s">
        <v>467</v>
      </c>
      <c r="B195" s="10" t="s">
        <v>12</v>
      </c>
    </row>
    <row r="196" spans="1:2" ht="33" x14ac:dyDescent="0.2">
      <c r="A196" s="29" t="s">
        <v>468</v>
      </c>
      <c r="B196" s="10" t="s">
        <v>469</v>
      </c>
    </row>
    <row r="197" spans="1:2" ht="33" x14ac:dyDescent="0.2">
      <c r="A197" s="29" t="s">
        <v>470</v>
      </c>
      <c r="B197" s="10" t="s">
        <v>471</v>
      </c>
    </row>
    <row r="198" spans="1:2" ht="66" x14ac:dyDescent="0.2">
      <c r="A198" s="29" t="s">
        <v>472</v>
      </c>
      <c r="B198" s="10" t="s">
        <v>473</v>
      </c>
    </row>
    <row r="199" spans="1:2" ht="82.5" x14ac:dyDescent="0.2">
      <c r="A199" s="29" t="s">
        <v>474</v>
      </c>
      <c r="B199" s="10" t="s">
        <v>475</v>
      </c>
    </row>
    <row r="200" spans="1:2" x14ac:dyDescent="0.2">
      <c r="A200" s="29" t="s">
        <v>476</v>
      </c>
      <c r="B200" s="10" t="s">
        <v>13</v>
      </c>
    </row>
    <row r="201" spans="1:2" x14ac:dyDescent="0.2">
      <c r="A201" s="29" t="s">
        <v>477</v>
      </c>
      <c r="B201" s="10" t="s">
        <v>14</v>
      </c>
    </row>
    <row r="202" spans="1:2" ht="33" x14ac:dyDescent="0.2">
      <c r="A202" s="29" t="s">
        <v>478</v>
      </c>
      <c r="B202" s="10" t="s">
        <v>15</v>
      </c>
    </row>
    <row r="203" spans="1:2" ht="33" x14ac:dyDescent="0.2">
      <c r="A203" s="29" t="s">
        <v>479</v>
      </c>
      <c r="B203" s="10" t="s">
        <v>205</v>
      </c>
    </row>
    <row r="204" spans="1:2" ht="33" x14ac:dyDescent="0.2">
      <c r="A204" s="29" t="s">
        <v>480</v>
      </c>
      <c r="B204" s="10" t="s">
        <v>189</v>
      </c>
    </row>
    <row r="205" spans="1:2" x14ac:dyDescent="0.2">
      <c r="A205" s="29" t="s">
        <v>481</v>
      </c>
      <c r="B205" s="10" t="s">
        <v>226</v>
      </c>
    </row>
    <row r="206" spans="1:2" ht="33" x14ac:dyDescent="0.2">
      <c r="A206" s="29" t="s">
        <v>482</v>
      </c>
      <c r="B206" s="10" t="s">
        <v>483</v>
      </c>
    </row>
    <row r="207" spans="1:2" ht="33" x14ac:dyDescent="0.2">
      <c r="A207" s="29" t="s">
        <v>484</v>
      </c>
      <c r="B207" s="10" t="s">
        <v>16</v>
      </c>
    </row>
    <row r="208" spans="1:2" ht="33" x14ac:dyDescent="0.2">
      <c r="A208" s="29" t="s">
        <v>485</v>
      </c>
      <c r="B208" s="10" t="s">
        <v>17</v>
      </c>
    </row>
    <row r="209" spans="1:2" ht="33" x14ac:dyDescent="0.2">
      <c r="A209" s="29" t="s">
        <v>486</v>
      </c>
      <c r="B209" s="10" t="s">
        <v>18</v>
      </c>
    </row>
    <row r="210" spans="1:2" ht="33" x14ac:dyDescent="0.2">
      <c r="A210" s="29" t="s">
        <v>487</v>
      </c>
      <c r="B210" s="10" t="s">
        <v>190</v>
      </c>
    </row>
    <row r="211" spans="1:2" x14ac:dyDescent="0.2">
      <c r="A211" s="29" t="s">
        <v>488</v>
      </c>
      <c r="B211" s="10" t="s">
        <v>226</v>
      </c>
    </row>
    <row r="212" spans="1:2" ht="49.5" x14ac:dyDescent="0.2">
      <c r="A212" s="29" t="s">
        <v>489</v>
      </c>
      <c r="B212" s="10" t="s">
        <v>490</v>
      </c>
    </row>
    <row r="213" spans="1:2" x14ac:dyDescent="0.2">
      <c r="A213" s="29" t="s">
        <v>491</v>
      </c>
      <c r="B213" s="10" t="s">
        <v>191</v>
      </c>
    </row>
    <row r="214" spans="1:2" x14ac:dyDescent="0.2">
      <c r="A214" s="29" t="s">
        <v>492</v>
      </c>
      <c r="B214" s="10" t="s">
        <v>141</v>
      </c>
    </row>
    <row r="215" spans="1:2" x14ac:dyDescent="0.2">
      <c r="A215" s="29" t="s">
        <v>493</v>
      </c>
      <c r="B215" s="10" t="s">
        <v>494</v>
      </c>
    </row>
    <row r="216" spans="1:2" x14ac:dyDescent="0.2">
      <c r="A216" s="29" t="s">
        <v>495</v>
      </c>
      <c r="B216" s="10" t="s">
        <v>496</v>
      </c>
    </row>
    <row r="217" spans="1:2" x14ac:dyDescent="0.2">
      <c r="A217" s="29" t="s">
        <v>497</v>
      </c>
      <c r="B217" s="10" t="s">
        <v>207</v>
      </c>
    </row>
    <row r="218" spans="1:2" ht="33" x14ac:dyDescent="0.2">
      <c r="A218" s="29" t="s">
        <v>587</v>
      </c>
      <c r="B218" s="10" t="s">
        <v>208</v>
      </c>
    </row>
    <row r="219" spans="1:2" ht="39.75" customHeight="1" x14ac:dyDescent="0.2">
      <c r="A219" s="29" t="s">
        <v>585</v>
      </c>
      <c r="B219" s="10" t="s">
        <v>616</v>
      </c>
    </row>
    <row r="220" spans="1:2" x14ac:dyDescent="0.2">
      <c r="A220" s="29" t="s">
        <v>588</v>
      </c>
      <c r="B220" s="10" t="s">
        <v>586</v>
      </c>
    </row>
    <row r="221" spans="1:2" ht="49.5" x14ac:dyDescent="0.2">
      <c r="A221" s="29" t="s">
        <v>498</v>
      </c>
      <c r="B221" s="10" t="s">
        <v>499</v>
      </c>
    </row>
    <row r="222" spans="1:2" ht="66" x14ac:dyDescent="0.2">
      <c r="A222" s="29" t="s">
        <v>607</v>
      </c>
      <c r="B222" s="10" t="s">
        <v>608</v>
      </c>
    </row>
    <row r="223" spans="1:2" ht="33" x14ac:dyDescent="0.2">
      <c r="A223" s="29" t="s">
        <v>500</v>
      </c>
      <c r="B223" s="10" t="s">
        <v>471</v>
      </c>
    </row>
    <row r="224" spans="1:2" x14ac:dyDescent="0.2">
      <c r="A224" s="29" t="s">
        <v>501</v>
      </c>
      <c r="B224" s="10" t="s">
        <v>192</v>
      </c>
    </row>
    <row r="225" spans="1:2" x14ac:dyDescent="0.2">
      <c r="A225" s="29" t="s">
        <v>502</v>
      </c>
      <c r="B225" s="10" t="s">
        <v>503</v>
      </c>
    </row>
    <row r="226" spans="1:2" ht="33" x14ac:dyDescent="0.2">
      <c r="A226" s="29" t="s">
        <v>504</v>
      </c>
      <c r="B226" s="10" t="s">
        <v>505</v>
      </c>
    </row>
    <row r="227" spans="1:2" x14ac:dyDescent="0.2">
      <c r="A227" s="29" t="s">
        <v>506</v>
      </c>
      <c r="B227" s="10" t="s">
        <v>19</v>
      </c>
    </row>
    <row r="228" spans="1:2" ht="33" x14ac:dyDescent="0.2">
      <c r="A228" s="29" t="s">
        <v>507</v>
      </c>
      <c r="B228" s="10" t="s">
        <v>20</v>
      </c>
    </row>
    <row r="229" spans="1:2" x14ac:dyDescent="0.2">
      <c r="A229" s="29" t="s">
        <v>508</v>
      </c>
      <c r="B229" s="10" t="s">
        <v>21</v>
      </c>
    </row>
    <row r="230" spans="1:2" x14ac:dyDescent="0.2">
      <c r="A230" s="29" t="s">
        <v>509</v>
      </c>
      <c r="B230" s="10" t="s">
        <v>510</v>
      </c>
    </row>
    <row r="231" spans="1:2" x14ac:dyDescent="0.2">
      <c r="A231" s="29" t="s">
        <v>511</v>
      </c>
      <c r="B231" s="10" t="s">
        <v>22</v>
      </c>
    </row>
    <row r="232" spans="1:2" x14ac:dyDescent="0.2">
      <c r="A232" s="29" t="s">
        <v>512</v>
      </c>
      <c r="B232" s="10" t="s">
        <v>23</v>
      </c>
    </row>
    <row r="233" spans="1:2" ht="33" x14ac:dyDescent="0.2">
      <c r="A233" s="29" t="s">
        <v>513</v>
      </c>
      <c r="B233" s="10" t="s">
        <v>24</v>
      </c>
    </row>
    <row r="234" spans="1:2" ht="33" x14ac:dyDescent="0.2">
      <c r="A234" s="29" t="s">
        <v>514</v>
      </c>
      <c r="B234" s="10" t="s">
        <v>515</v>
      </c>
    </row>
    <row r="235" spans="1:2" x14ac:dyDescent="0.2">
      <c r="A235" s="29" t="s">
        <v>516</v>
      </c>
      <c r="B235" s="10" t="s">
        <v>25</v>
      </c>
    </row>
    <row r="236" spans="1:2" ht="33" x14ac:dyDescent="0.2">
      <c r="A236" s="29" t="s">
        <v>517</v>
      </c>
      <c r="B236" s="10" t="s">
        <v>26</v>
      </c>
    </row>
    <row r="237" spans="1:2" ht="33" x14ac:dyDescent="0.2">
      <c r="A237" s="29" t="s">
        <v>518</v>
      </c>
      <c r="B237" s="10" t="s">
        <v>622</v>
      </c>
    </row>
    <row r="238" spans="1:2" x14ac:dyDescent="0.2">
      <c r="A238" s="29" t="s">
        <v>519</v>
      </c>
      <c r="B238" s="10" t="s">
        <v>193</v>
      </c>
    </row>
    <row r="239" spans="1:2" ht="33" x14ac:dyDescent="0.2">
      <c r="A239" s="29" t="s">
        <v>520</v>
      </c>
      <c r="B239" s="10" t="s">
        <v>521</v>
      </c>
    </row>
    <row r="240" spans="1:2" x14ac:dyDescent="0.2">
      <c r="A240" s="29" t="s">
        <v>522</v>
      </c>
      <c r="B240" s="10" t="s">
        <v>523</v>
      </c>
    </row>
    <row r="241" spans="1:2" ht="33" x14ac:dyDescent="0.2">
      <c r="A241" s="29" t="s">
        <v>524</v>
      </c>
      <c r="B241" s="10" t="s">
        <v>525</v>
      </c>
    </row>
    <row r="242" spans="1:2" ht="33" x14ac:dyDescent="0.2">
      <c r="A242" s="29" t="s">
        <v>526</v>
      </c>
      <c r="B242" s="10" t="s">
        <v>29</v>
      </c>
    </row>
    <row r="243" spans="1:2" x14ac:dyDescent="0.2">
      <c r="A243" s="29" t="s">
        <v>527</v>
      </c>
      <c r="B243" s="10" t="s">
        <v>30</v>
      </c>
    </row>
    <row r="244" spans="1:2" ht="33" x14ac:dyDescent="0.2">
      <c r="A244" s="29" t="s">
        <v>528</v>
      </c>
      <c r="B244" s="10" t="s">
        <v>31</v>
      </c>
    </row>
    <row r="245" spans="1:2" x14ac:dyDescent="0.2">
      <c r="A245" s="29" t="s">
        <v>529</v>
      </c>
      <c r="B245" s="10" t="s">
        <v>32</v>
      </c>
    </row>
    <row r="246" spans="1:2" ht="33" x14ac:dyDescent="0.2">
      <c r="A246" s="29" t="s">
        <v>530</v>
      </c>
      <c r="B246" s="10" t="s">
        <v>175</v>
      </c>
    </row>
    <row r="247" spans="1:2" x14ac:dyDescent="0.2">
      <c r="A247" s="29" t="s">
        <v>531</v>
      </c>
      <c r="B247" s="10" t="s">
        <v>33</v>
      </c>
    </row>
    <row r="248" spans="1:2" ht="49.5" x14ac:dyDescent="0.2">
      <c r="A248" s="29" t="s">
        <v>532</v>
      </c>
      <c r="B248" s="10" t="s">
        <v>34</v>
      </c>
    </row>
    <row r="249" spans="1:2" x14ac:dyDescent="0.2">
      <c r="A249" s="29" t="s">
        <v>533</v>
      </c>
      <c r="B249" s="10" t="s">
        <v>35</v>
      </c>
    </row>
    <row r="250" spans="1:2" ht="33" x14ac:dyDescent="0.2">
      <c r="A250" s="29" t="s">
        <v>534</v>
      </c>
      <c r="B250" s="10" t="s">
        <v>194</v>
      </c>
    </row>
    <row r="251" spans="1:2" ht="82.5" x14ac:dyDescent="0.2">
      <c r="A251" s="29" t="s">
        <v>535</v>
      </c>
      <c r="B251" s="10" t="s">
        <v>536</v>
      </c>
    </row>
    <row r="252" spans="1:2" ht="49.5" x14ac:dyDescent="0.2">
      <c r="A252" s="29" t="s">
        <v>537</v>
      </c>
      <c r="B252" s="10" t="s">
        <v>538</v>
      </c>
    </row>
    <row r="253" spans="1:2" ht="49.5" x14ac:dyDescent="0.2">
      <c r="A253" s="29" t="s">
        <v>539</v>
      </c>
      <c r="B253" s="10" t="s">
        <v>540</v>
      </c>
    </row>
    <row r="254" spans="1:2" ht="49.5" x14ac:dyDescent="0.2">
      <c r="A254" s="29" t="s">
        <v>541</v>
      </c>
      <c r="B254" s="10" t="s">
        <v>196</v>
      </c>
    </row>
    <row r="255" spans="1:2" ht="66" x14ac:dyDescent="0.2">
      <c r="A255" s="29" t="s">
        <v>542</v>
      </c>
      <c r="B255" s="10" t="s">
        <v>197</v>
      </c>
    </row>
    <row r="256" spans="1:2" ht="33" x14ac:dyDescent="0.2">
      <c r="A256" s="29" t="s">
        <v>543</v>
      </c>
      <c r="B256" s="10" t="s">
        <v>195</v>
      </c>
    </row>
    <row r="257" spans="1:2" ht="66" x14ac:dyDescent="0.2">
      <c r="A257" s="29" t="s">
        <v>545</v>
      </c>
      <c r="B257" s="10" t="s">
        <v>544</v>
      </c>
    </row>
    <row r="258" spans="1:2" ht="49.5" x14ac:dyDescent="0.2">
      <c r="A258" s="29" t="s">
        <v>546</v>
      </c>
      <c r="B258" s="10" t="s">
        <v>36</v>
      </c>
    </row>
    <row r="259" spans="1:2" ht="33" x14ac:dyDescent="0.2">
      <c r="A259" s="29" t="s">
        <v>547</v>
      </c>
      <c r="B259" s="10" t="s">
        <v>548</v>
      </c>
    </row>
    <row r="260" spans="1:2" x14ac:dyDescent="0.2">
      <c r="A260" s="29" t="s">
        <v>549</v>
      </c>
      <c r="B260" s="10" t="s">
        <v>37</v>
      </c>
    </row>
    <row r="261" spans="1:2" ht="33" x14ac:dyDescent="0.2">
      <c r="A261" s="29" t="s">
        <v>550</v>
      </c>
      <c r="B261" s="10" t="s">
        <v>204</v>
      </c>
    </row>
    <row r="262" spans="1:2" ht="49.5" x14ac:dyDescent="0.2">
      <c r="A262" s="29" t="s">
        <v>590</v>
      </c>
      <c r="B262" s="10" t="s">
        <v>551</v>
      </c>
    </row>
    <row r="263" spans="1:2" ht="33" x14ac:dyDescent="0.2">
      <c r="A263" s="29" t="s">
        <v>552</v>
      </c>
      <c r="B263" s="10" t="s">
        <v>553</v>
      </c>
    </row>
    <row r="264" spans="1:2" ht="33" x14ac:dyDescent="0.2">
      <c r="A264" s="29" t="s">
        <v>554</v>
      </c>
      <c r="B264" s="10" t="s">
        <v>555</v>
      </c>
    </row>
    <row r="265" spans="1:2" ht="22.5" customHeight="1" x14ac:dyDescent="0.2">
      <c r="A265" s="29" t="s">
        <v>556</v>
      </c>
      <c r="B265" s="10" t="s">
        <v>38</v>
      </c>
    </row>
    <row r="266" spans="1:2" ht="24.75" customHeight="1" x14ac:dyDescent="0.2">
      <c r="A266" s="29" t="s">
        <v>611</v>
      </c>
      <c r="B266" s="10" t="s">
        <v>612</v>
      </c>
    </row>
    <row r="267" spans="1:2" ht="41.25" customHeight="1" x14ac:dyDescent="0.2">
      <c r="A267" s="29" t="s">
        <v>610</v>
      </c>
      <c r="B267" s="10" t="s">
        <v>613</v>
      </c>
    </row>
    <row r="268" spans="1:2" x14ac:dyDescent="0.2">
      <c r="A268" s="29" t="s">
        <v>557</v>
      </c>
      <c r="B268" s="10" t="s">
        <v>127</v>
      </c>
    </row>
    <row r="269" spans="1:2" ht="33" x14ac:dyDescent="0.2">
      <c r="A269" s="29" t="s">
        <v>558</v>
      </c>
      <c r="B269" s="10" t="s">
        <v>128</v>
      </c>
    </row>
    <row r="270" spans="1:2" x14ac:dyDescent="0.2">
      <c r="A270" s="29" t="s">
        <v>559</v>
      </c>
      <c r="B270" s="10" t="s">
        <v>96</v>
      </c>
    </row>
    <row r="271" spans="1:2" x14ac:dyDescent="0.2">
      <c r="A271" s="29" t="s">
        <v>560</v>
      </c>
      <c r="B271" s="10" t="s">
        <v>226</v>
      </c>
    </row>
    <row r="272" spans="1:2" ht="69.75" customHeight="1" x14ac:dyDescent="0.2">
      <c r="A272" s="29" t="s">
        <v>639</v>
      </c>
      <c r="B272" s="10" t="s">
        <v>640</v>
      </c>
    </row>
    <row r="273" spans="1:2" x14ac:dyDescent="0.2">
      <c r="A273" s="29" t="s">
        <v>561</v>
      </c>
      <c r="B273" s="10" t="s">
        <v>562</v>
      </c>
    </row>
    <row r="274" spans="1:2" x14ac:dyDescent="0.2">
      <c r="A274" s="29" t="s">
        <v>563</v>
      </c>
      <c r="B274" s="10" t="s">
        <v>226</v>
      </c>
    </row>
    <row r="275" spans="1:2" ht="49.5" x14ac:dyDescent="0.2">
      <c r="A275" s="29" t="s">
        <v>593</v>
      </c>
      <c r="B275" s="10" t="s">
        <v>599</v>
      </c>
    </row>
    <row r="276" spans="1:2" ht="66" x14ac:dyDescent="0.2">
      <c r="A276" s="29" t="s">
        <v>594</v>
      </c>
      <c r="B276" s="10" t="s">
        <v>598</v>
      </c>
    </row>
    <row r="277" spans="1:2" ht="66" x14ac:dyDescent="0.2">
      <c r="A277" s="29" t="s">
        <v>595</v>
      </c>
      <c r="B277" s="10" t="s">
        <v>597</v>
      </c>
    </row>
    <row r="278" spans="1:2" ht="82.5" x14ac:dyDescent="0.2">
      <c r="A278" s="29" t="s">
        <v>596</v>
      </c>
      <c r="B278" s="10" t="s">
        <v>626</v>
      </c>
    </row>
    <row r="279" spans="1:2" ht="82.5" x14ac:dyDescent="0.2">
      <c r="A279" s="29" t="s">
        <v>592</v>
      </c>
      <c r="B279" s="10" t="s">
        <v>600</v>
      </c>
    </row>
    <row r="280" spans="1:2" ht="33" x14ac:dyDescent="0.2">
      <c r="A280" s="29" t="s">
        <v>565</v>
      </c>
      <c r="B280" s="10" t="s">
        <v>564</v>
      </c>
    </row>
    <row r="281" spans="1:2" x14ac:dyDescent="0.2">
      <c r="A281" s="29" t="s">
        <v>566</v>
      </c>
      <c r="B281" s="10" t="s">
        <v>47</v>
      </c>
    </row>
    <row r="282" spans="1:2" x14ac:dyDescent="0.2">
      <c r="A282" s="29" t="s">
        <v>567</v>
      </c>
      <c r="B282" s="10" t="s">
        <v>226</v>
      </c>
    </row>
    <row r="283" spans="1:2" ht="33" x14ac:dyDescent="0.2">
      <c r="A283" s="29" t="s">
        <v>569</v>
      </c>
      <c r="B283" s="10" t="s">
        <v>568</v>
      </c>
    </row>
    <row r="284" spans="1:2" x14ac:dyDescent="0.2">
      <c r="A284" s="29" t="s">
        <v>570</v>
      </c>
      <c r="B284" s="10" t="s">
        <v>226</v>
      </c>
    </row>
    <row r="285" spans="1:2" x14ac:dyDescent="0.2">
      <c r="A285" s="29" t="s">
        <v>571</v>
      </c>
      <c r="B285" s="10" t="s">
        <v>573</v>
      </c>
    </row>
    <row r="286" spans="1:2" x14ac:dyDescent="0.2">
      <c r="A286" s="29" t="s">
        <v>572</v>
      </c>
      <c r="B286" s="10" t="s">
        <v>226</v>
      </c>
    </row>
    <row r="287" spans="1:2" ht="33" x14ac:dyDescent="0.2">
      <c r="A287" s="29" t="s">
        <v>575</v>
      </c>
      <c r="B287" s="10" t="s">
        <v>574</v>
      </c>
    </row>
    <row r="288" spans="1:2" x14ac:dyDescent="0.2">
      <c r="A288" s="29" t="s">
        <v>576</v>
      </c>
      <c r="B288" s="10" t="s">
        <v>129</v>
      </c>
    </row>
    <row r="289" spans="1:2" x14ac:dyDescent="0.2">
      <c r="A289" s="29" t="s">
        <v>577</v>
      </c>
      <c r="B289" s="10" t="s">
        <v>99</v>
      </c>
    </row>
    <row r="290" spans="1:2" x14ac:dyDescent="0.2">
      <c r="A290" s="29" t="s">
        <v>578</v>
      </c>
      <c r="B290" s="10" t="s">
        <v>71</v>
      </c>
    </row>
    <row r="291" spans="1:2" x14ac:dyDescent="0.2">
      <c r="A291" s="29" t="s">
        <v>579</v>
      </c>
      <c r="B291" s="10" t="s">
        <v>580</v>
      </c>
    </row>
    <row r="292" spans="1:2" x14ac:dyDescent="0.2">
      <c r="A292" s="29" t="s">
        <v>581</v>
      </c>
      <c r="B292" s="10" t="s">
        <v>582</v>
      </c>
    </row>
    <row r="293" spans="1:2" x14ac:dyDescent="0.2">
      <c r="A293" s="29" t="s">
        <v>583</v>
      </c>
      <c r="B293" s="10" t="s">
        <v>75</v>
      </c>
    </row>
    <row r="294" spans="1:2" ht="33" x14ac:dyDescent="0.2">
      <c r="A294" s="29" t="s">
        <v>584</v>
      </c>
      <c r="B294" s="10" t="s">
        <v>215</v>
      </c>
    </row>
    <row r="295" spans="1:2" ht="33" x14ac:dyDescent="0.2">
      <c r="A295" s="29" t="s">
        <v>619</v>
      </c>
      <c r="B295" s="10" t="s">
        <v>620</v>
      </c>
    </row>
    <row r="296" spans="1:2" ht="88.5" customHeight="1" x14ac:dyDescent="0.2">
      <c r="A296" s="29" t="s">
        <v>621</v>
      </c>
      <c r="B296" s="10" t="s">
        <v>623</v>
      </c>
    </row>
    <row r="297" spans="1:2" x14ac:dyDescent="0.2">
      <c r="A297" s="28"/>
    </row>
  </sheetData>
  <sortState ref="A2:B270">
    <sortCondition ref="A1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0" zoomScaleNormal="70" workbookViewId="0">
      <selection activeCell="B26" sqref="B26"/>
    </sheetView>
  </sheetViews>
  <sheetFormatPr defaultColWidth="9.140625" defaultRowHeight="16.5" x14ac:dyDescent="0.2"/>
  <cols>
    <col min="1" max="1" width="9.7109375" style="17" customWidth="1"/>
    <col min="2" max="2" width="101.140625" style="17" customWidth="1"/>
    <col min="3" max="3" width="9.140625" style="17"/>
    <col min="4" max="4" width="69.85546875" style="17" customWidth="1"/>
    <col min="5" max="16384" width="9.140625" style="17"/>
  </cols>
  <sheetData>
    <row r="1" spans="1:4" x14ac:dyDescent="0.2">
      <c r="A1" s="9" t="s">
        <v>130</v>
      </c>
      <c r="B1" s="7" t="s">
        <v>76</v>
      </c>
    </row>
    <row r="2" spans="1:4" ht="49.5" x14ac:dyDescent="0.2">
      <c r="A2" s="22">
        <v>100</v>
      </c>
      <c r="B2" s="16" t="s">
        <v>211</v>
      </c>
      <c r="C2" s="25"/>
      <c r="D2" s="26"/>
    </row>
    <row r="3" spans="1:4" x14ac:dyDescent="0.2">
      <c r="A3" s="18">
        <v>110</v>
      </c>
      <c r="B3" s="19" t="s">
        <v>135</v>
      </c>
      <c r="D3" s="26"/>
    </row>
    <row r="4" spans="1:4" x14ac:dyDescent="0.2">
      <c r="A4" s="22">
        <v>120</v>
      </c>
      <c r="B4" s="16" t="s">
        <v>212</v>
      </c>
      <c r="D4" s="26"/>
    </row>
    <row r="5" spans="1:4" x14ac:dyDescent="0.2">
      <c r="A5" s="22">
        <v>200</v>
      </c>
      <c r="B5" s="16" t="s">
        <v>213</v>
      </c>
      <c r="D5" s="26"/>
    </row>
    <row r="6" spans="1:4" x14ac:dyDescent="0.2">
      <c r="A6" s="22">
        <v>240</v>
      </c>
      <c r="B6" s="16" t="s">
        <v>214</v>
      </c>
      <c r="D6" s="26"/>
    </row>
    <row r="7" spans="1:4" x14ac:dyDescent="0.2">
      <c r="A7" s="18">
        <v>300</v>
      </c>
      <c r="B7" s="16" t="s">
        <v>142</v>
      </c>
      <c r="D7" s="26"/>
    </row>
    <row r="8" spans="1:4" x14ac:dyDescent="0.2">
      <c r="A8" s="18">
        <v>310</v>
      </c>
      <c r="B8" s="16" t="s">
        <v>143</v>
      </c>
      <c r="D8" s="26"/>
    </row>
    <row r="9" spans="1:4" x14ac:dyDescent="0.2">
      <c r="A9" s="18">
        <v>320</v>
      </c>
      <c r="B9" s="16" t="s">
        <v>144</v>
      </c>
    </row>
    <row r="10" spans="1:4" x14ac:dyDescent="0.2">
      <c r="A10" s="18">
        <v>330</v>
      </c>
      <c r="B10" s="16" t="s">
        <v>203</v>
      </c>
    </row>
    <row r="11" spans="1:4" x14ac:dyDescent="0.2">
      <c r="A11" s="20">
        <v>340</v>
      </c>
      <c r="B11" s="21" t="s">
        <v>131</v>
      </c>
    </row>
    <row r="12" spans="1:4" x14ac:dyDescent="0.2">
      <c r="A12" s="20">
        <v>350</v>
      </c>
      <c r="B12" s="21" t="s">
        <v>132</v>
      </c>
    </row>
    <row r="13" spans="1:4" x14ac:dyDescent="0.2">
      <c r="A13" s="18">
        <v>360</v>
      </c>
      <c r="B13" s="16" t="s">
        <v>145</v>
      </c>
    </row>
    <row r="14" spans="1:4" x14ac:dyDescent="0.2">
      <c r="A14" s="18">
        <v>400</v>
      </c>
      <c r="B14" s="16" t="s">
        <v>210</v>
      </c>
    </row>
    <row r="15" spans="1:4" x14ac:dyDescent="0.2">
      <c r="A15" s="18">
        <v>410</v>
      </c>
      <c r="B15" s="16" t="s">
        <v>146</v>
      </c>
    </row>
    <row r="16" spans="1:4" ht="66" x14ac:dyDescent="0.2">
      <c r="A16" s="18">
        <v>460</v>
      </c>
      <c r="B16" s="16" t="s">
        <v>209</v>
      </c>
    </row>
    <row r="17" spans="1:2" ht="33" x14ac:dyDescent="0.2">
      <c r="A17" s="22">
        <v>600</v>
      </c>
      <c r="B17" s="23" t="s">
        <v>147</v>
      </c>
    </row>
    <row r="18" spans="1:2" x14ac:dyDescent="0.2">
      <c r="A18" s="22">
        <v>610</v>
      </c>
      <c r="B18" s="10" t="s">
        <v>148</v>
      </c>
    </row>
    <row r="19" spans="1:2" x14ac:dyDescent="0.2">
      <c r="A19" s="18">
        <v>620</v>
      </c>
      <c r="B19" s="16" t="s">
        <v>149</v>
      </c>
    </row>
    <row r="20" spans="1:2" ht="33" x14ac:dyDescent="0.2">
      <c r="A20" s="18">
        <v>630</v>
      </c>
      <c r="B20" s="16" t="s">
        <v>150</v>
      </c>
    </row>
    <row r="21" spans="1:2" x14ac:dyDescent="0.2">
      <c r="A21" s="18">
        <v>700</v>
      </c>
      <c r="B21" s="16" t="s">
        <v>156</v>
      </c>
    </row>
    <row r="22" spans="1:2" x14ac:dyDescent="0.2">
      <c r="A22" s="18">
        <v>730</v>
      </c>
      <c r="B22" s="16" t="s">
        <v>133</v>
      </c>
    </row>
    <row r="23" spans="1:2" x14ac:dyDescent="0.2">
      <c r="A23" s="18">
        <v>800</v>
      </c>
      <c r="B23" s="16" t="s">
        <v>151</v>
      </c>
    </row>
    <row r="24" spans="1:2" ht="33" x14ac:dyDescent="0.2">
      <c r="A24" s="18">
        <v>810</v>
      </c>
      <c r="B24" s="16" t="s">
        <v>134</v>
      </c>
    </row>
    <row r="25" spans="1:2" ht="33" x14ac:dyDescent="0.2">
      <c r="A25" s="18">
        <v>840</v>
      </c>
      <c r="B25" s="16" t="s">
        <v>198</v>
      </c>
    </row>
    <row r="26" spans="1:2" x14ac:dyDescent="0.2">
      <c r="A26" s="18">
        <v>830</v>
      </c>
      <c r="B26" s="16" t="s">
        <v>152</v>
      </c>
    </row>
    <row r="27" spans="1:2" x14ac:dyDescent="0.2">
      <c r="A27" s="18">
        <v>850</v>
      </c>
      <c r="B27" s="16" t="s">
        <v>153</v>
      </c>
    </row>
    <row r="28" spans="1:2" ht="33" x14ac:dyDescent="0.25">
      <c r="A28" s="20">
        <v>860</v>
      </c>
      <c r="B28" s="14" t="s">
        <v>158</v>
      </c>
    </row>
    <row r="29" spans="1:2" x14ac:dyDescent="0.2">
      <c r="A29" s="7">
        <v>870</v>
      </c>
      <c r="B29" s="8" t="s">
        <v>155</v>
      </c>
    </row>
  </sheetData>
  <phoneticPr fontId="7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N58"/>
  <sheetViews>
    <sheetView showZeros="0" tabSelected="1" view="pageBreakPreview" zoomScale="70" zoomScaleNormal="75" zoomScaleSheetLayoutView="70" workbookViewId="0">
      <selection sqref="A1:K1"/>
    </sheetView>
  </sheetViews>
  <sheetFormatPr defaultColWidth="9.140625" defaultRowHeight="16.5" x14ac:dyDescent="0.2"/>
  <cols>
    <col min="1" max="1" width="69" style="48" customWidth="1"/>
    <col min="2" max="2" width="11" style="33" customWidth="1"/>
    <col min="3" max="3" width="10.28515625" style="33" customWidth="1"/>
    <col min="4" max="4" width="16.5703125" style="33" customWidth="1"/>
    <col min="5" max="5" width="23.7109375" style="33" customWidth="1"/>
    <col min="6" max="6" width="24" style="33" customWidth="1"/>
    <col min="7" max="7" width="20.85546875" style="33" customWidth="1"/>
    <col min="8" max="8" width="16.5703125" style="33" customWidth="1"/>
    <col min="9" max="9" width="20.5703125" style="33" customWidth="1"/>
    <col min="10" max="10" width="19.5703125" style="33" customWidth="1"/>
    <col min="11" max="11" width="89.5703125" style="48" customWidth="1"/>
    <col min="12" max="12" width="13.85546875" style="33" customWidth="1"/>
    <col min="13" max="13" width="9.140625" style="33"/>
    <col min="14" max="14" width="18.42578125" style="33" customWidth="1"/>
    <col min="15" max="16384" width="9.140625" style="33"/>
  </cols>
  <sheetData>
    <row r="1" spans="1:14" ht="60" customHeight="1" x14ac:dyDescent="0.2">
      <c r="A1" s="61" t="s">
        <v>690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x14ac:dyDescent="0.2">
      <c r="A2" s="59"/>
      <c r="B2" s="59"/>
      <c r="C2" s="59"/>
      <c r="D2" s="59"/>
      <c r="E2" s="59"/>
      <c r="F2" s="60"/>
      <c r="G2" s="60"/>
      <c r="H2" s="60"/>
      <c r="I2" s="60"/>
      <c r="J2" s="60"/>
    </row>
    <row r="3" spans="1:14" x14ac:dyDescent="0.2">
      <c r="A3" s="49"/>
      <c r="B3" s="50"/>
      <c r="C3" s="50"/>
    </row>
    <row r="4" spans="1:14" x14ac:dyDescent="0.2">
      <c r="A4" s="49"/>
      <c r="B4" s="50"/>
      <c r="C4" s="51"/>
      <c r="D4" s="51"/>
      <c r="G4" s="51"/>
      <c r="H4" s="51"/>
      <c r="K4" s="51" t="s">
        <v>122</v>
      </c>
    </row>
    <row r="5" spans="1:14" ht="132" x14ac:dyDescent="0.2">
      <c r="A5" s="24" t="s">
        <v>76</v>
      </c>
      <c r="B5" s="24" t="s">
        <v>77</v>
      </c>
      <c r="C5" s="24" t="s">
        <v>78</v>
      </c>
      <c r="D5" s="39" t="s">
        <v>684</v>
      </c>
      <c r="E5" s="45" t="s">
        <v>695</v>
      </c>
      <c r="F5" s="45" t="s">
        <v>696</v>
      </c>
      <c r="G5" s="39" t="s">
        <v>693</v>
      </c>
      <c r="H5" s="39" t="s">
        <v>697</v>
      </c>
      <c r="I5" s="39" t="s">
        <v>691</v>
      </c>
      <c r="J5" s="39" t="s">
        <v>692</v>
      </c>
      <c r="K5" s="39" t="s">
        <v>704</v>
      </c>
    </row>
    <row r="6" spans="1:14" x14ac:dyDescent="0.2">
      <c r="A6" s="44" t="s">
        <v>79</v>
      </c>
      <c r="B6" s="34" t="s">
        <v>80</v>
      </c>
      <c r="C6" s="34"/>
      <c r="D6" s="35">
        <f>SUM(D7:D14)</f>
        <v>391067.9</v>
      </c>
      <c r="E6" s="35">
        <f>SUM(E7:E14)</f>
        <v>411360.69999999995</v>
      </c>
      <c r="F6" s="35">
        <f t="shared" ref="F6:G6" si="0">SUM(F7:F14)</f>
        <v>423942.19999999995</v>
      </c>
      <c r="G6" s="35">
        <f t="shared" si="0"/>
        <v>406642.8</v>
      </c>
      <c r="H6" s="36">
        <f>G6/D6</f>
        <v>1.039826587659074</v>
      </c>
      <c r="I6" s="37">
        <f>G6/E6</f>
        <v>0.98853098995601674</v>
      </c>
      <c r="J6" s="37">
        <f>G6/F6</f>
        <v>0.95919396559247938</v>
      </c>
      <c r="K6" s="46"/>
      <c r="L6" s="52"/>
      <c r="N6" s="52"/>
    </row>
    <row r="7" spans="1:14" ht="33" x14ac:dyDescent="0.2">
      <c r="A7" s="53" t="s">
        <v>95</v>
      </c>
      <c r="B7" s="34" t="s">
        <v>80</v>
      </c>
      <c r="C7" s="34" t="s">
        <v>81</v>
      </c>
      <c r="D7" s="35">
        <v>4308.3999999999996</v>
      </c>
      <c r="E7" s="35">
        <v>3346.5</v>
      </c>
      <c r="F7" s="35">
        <v>3636.9</v>
      </c>
      <c r="G7" s="35">
        <v>3636.7</v>
      </c>
      <c r="H7" s="36">
        <f t="shared" ref="H7:H55" si="1">G7/D7</f>
        <v>0.84409525577940769</v>
      </c>
      <c r="I7" s="37">
        <f t="shared" ref="I7:I55" si="2">G7/E7</f>
        <v>1.0867174660092633</v>
      </c>
      <c r="J7" s="37">
        <f t="shared" ref="J7:J55" si="3">G7/F7</f>
        <v>0.99994500811130349</v>
      </c>
      <c r="K7" s="46"/>
      <c r="L7" s="52"/>
      <c r="N7" s="52"/>
    </row>
    <row r="8" spans="1:14" ht="49.5" x14ac:dyDescent="0.2">
      <c r="A8" s="44" t="s">
        <v>46</v>
      </c>
      <c r="B8" s="34" t="s">
        <v>80</v>
      </c>
      <c r="C8" s="34" t="s">
        <v>82</v>
      </c>
      <c r="D8" s="42">
        <v>15891.1</v>
      </c>
      <c r="E8" s="42">
        <v>14385.6</v>
      </c>
      <c r="F8" s="42">
        <v>14178.1</v>
      </c>
      <c r="G8" s="42">
        <v>14044.3</v>
      </c>
      <c r="H8" s="36">
        <f t="shared" si="1"/>
        <v>0.8837840048832365</v>
      </c>
      <c r="I8" s="37">
        <f t="shared" si="2"/>
        <v>0.9762748859971081</v>
      </c>
      <c r="J8" s="37">
        <f t="shared" si="3"/>
        <v>0.99056291040407385</v>
      </c>
      <c r="K8" s="46"/>
      <c r="L8" s="52"/>
      <c r="N8" s="52"/>
    </row>
    <row r="9" spans="1:14" ht="49.5" x14ac:dyDescent="0.2">
      <c r="A9" s="38" t="s">
        <v>97</v>
      </c>
      <c r="B9" s="34" t="s">
        <v>80</v>
      </c>
      <c r="C9" s="34" t="s">
        <v>83</v>
      </c>
      <c r="D9" s="35">
        <v>134452.40000000002</v>
      </c>
      <c r="E9" s="35">
        <v>137855.29999999999</v>
      </c>
      <c r="F9" s="35">
        <v>141179.4</v>
      </c>
      <c r="G9" s="35">
        <v>139399.29999999999</v>
      </c>
      <c r="H9" s="36">
        <f t="shared" si="1"/>
        <v>1.0367929467975281</v>
      </c>
      <c r="I9" s="37">
        <f t="shared" si="2"/>
        <v>1.0112001497222087</v>
      </c>
      <c r="J9" s="37">
        <f t="shared" si="3"/>
        <v>0.98739121996551904</v>
      </c>
      <c r="K9" s="46"/>
      <c r="L9" s="52"/>
      <c r="N9" s="52"/>
    </row>
    <row r="10" spans="1:14" x14ac:dyDescent="0.2">
      <c r="A10" s="38" t="s">
        <v>157</v>
      </c>
      <c r="B10" s="34" t="s">
        <v>80</v>
      </c>
      <c r="C10" s="34" t="s">
        <v>88</v>
      </c>
      <c r="D10" s="35">
        <v>5.2</v>
      </c>
      <c r="E10" s="35">
        <v>186</v>
      </c>
      <c r="F10" s="35">
        <v>186</v>
      </c>
      <c r="G10" s="35">
        <v>129.80000000000001</v>
      </c>
      <c r="H10" s="36">
        <f t="shared" si="1"/>
        <v>24.961538461538463</v>
      </c>
      <c r="I10" s="37">
        <f t="shared" si="2"/>
        <v>0.69784946236559142</v>
      </c>
      <c r="J10" s="37">
        <f t="shared" si="3"/>
        <v>0.69784946236559142</v>
      </c>
      <c r="K10" s="46"/>
      <c r="L10" s="52"/>
      <c r="N10" s="52"/>
    </row>
    <row r="11" spans="1:14" ht="87.75" customHeight="1" x14ac:dyDescent="0.2">
      <c r="A11" s="44" t="s">
        <v>43</v>
      </c>
      <c r="B11" s="34" t="s">
        <v>80</v>
      </c>
      <c r="C11" s="34" t="s">
        <v>84</v>
      </c>
      <c r="D11" s="35">
        <v>54546.8</v>
      </c>
      <c r="E11" s="35">
        <v>57455.7</v>
      </c>
      <c r="F11" s="35">
        <v>64086.1</v>
      </c>
      <c r="G11" s="35">
        <v>63393.599999999999</v>
      </c>
      <c r="H11" s="36">
        <f t="shared" si="1"/>
        <v>1.1621873327124597</v>
      </c>
      <c r="I11" s="37">
        <f t="shared" si="2"/>
        <v>1.103347448556018</v>
      </c>
      <c r="J11" s="37">
        <f t="shared" si="3"/>
        <v>0.98919422464465778</v>
      </c>
      <c r="K11" s="46" t="s">
        <v>699</v>
      </c>
      <c r="L11" s="52"/>
      <c r="N11" s="52"/>
    </row>
    <row r="12" spans="1:14" x14ac:dyDescent="0.2">
      <c r="A12" s="44" t="s">
        <v>685</v>
      </c>
      <c r="B12" s="34" t="s">
        <v>80</v>
      </c>
      <c r="C12" s="34" t="s">
        <v>68</v>
      </c>
      <c r="D12" s="35">
        <v>8315</v>
      </c>
      <c r="E12" s="35" t="s">
        <v>689</v>
      </c>
      <c r="F12" s="35" t="s">
        <v>689</v>
      </c>
      <c r="G12" s="35" t="s">
        <v>689</v>
      </c>
      <c r="H12" s="35" t="s">
        <v>689</v>
      </c>
      <c r="I12" s="35" t="s">
        <v>689</v>
      </c>
      <c r="J12" s="35" t="s">
        <v>689</v>
      </c>
      <c r="K12" s="46"/>
      <c r="L12" s="52"/>
      <c r="N12" s="52"/>
    </row>
    <row r="13" spans="1:14" x14ac:dyDescent="0.2">
      <c r="A13" s="44" t="s">
        <v>71</v>
      </c>
      <c r="B13" s="34" t="s">
        <v>80</v>
      </c>
      <c r="C13" s="34" t="s">
        <v>91</v>
      </c>
      <c r="D13" s="35" t="s">
        <v>689</v>
      </c>
      <c r="E13" s="35">
        <v>10446.4</v>
      </c>
      <c r="F13" s="35">
        <v>7125.9</v>
      </c>
      <c r="G13" s="35" t="s">
        <v>689</v>
      </c>
      <c r="H13" s="35" t="s">
        <v>689</v>
      </c>
      <c r="I13" s="35" t="s">
        <v>689</v>
      </c>
      <c r="J13" s="35" t="s">
        <v>689</v>
      </c>
      <c r="K13" s="46"/>
      <c r="L13" s="52"/>
      <c r="N13" s="52"/>
    </row>
    <row r="14" spans="1:14" x14ac:dyDescent="0.2">
      <c r="A14" s="44" t="s">
        <v>98</v>
      </c>
      <c r="B14" s="34" t="s">
        <v>80</v>
      </c>
      <c r="C14" s="34" t="s">
        <v>63</v>
      </c>
      <c r="D14" s="35">
        <v>173549</v>
      </c>
      <c r="E14" s="35">
        <v>187685.2</v>
      </c>
      <c r="F14" s="35">
        <v>193549.8</v>
      </c>
      <c r="G14" s="35">
        <v>186039.1</v>
      </c>
      <c r="H14" s="36">
        <f t="shared" si="1"/>
        <v>1.0719687235305304</v>
      </c>
      <c r="I14" s="37">
        <f t="shared" si="2"/>
        <v>0.99122946295179371</v>
      </c>
      <c r="J14" s="37">
        <f t="shared" si="3"/>
        <v>0.96119499994316715</v>
      </c>
      <c r="K14" s="38"/>
      <c r="L14" s="52"/>
      <c r="N14" s="52"/>
    </row>
    <row r="15" spans="1:14" ht="33" x14ac:dyDescent="0.2">
      <c r="A15" s="44" t="s">
        <v>40</v>
      </c>
      <c r="B15" s="34" t="s">
        <v>82</v>
      </c>
      <c r="C15" s="34"/>
      <c r="D15" s="35">
        <f>D16</f>
        <v>57042.100000000006</v>
      </c>
      <c r="E15" s="35">
        <f>E16</f>
        <v>58649.8</v>
      </c>
      <c r="F15" s="35">
        <f t="shared" ref="F15:G15" si="4">F16</f>
        <v>57933.7</v>
      </c>
      <c r="G15" s="35">
        <f t="shared" si="4"/>
        <v>57928.800000000003</v>
      </c>
      <c r="H15" s="36">
        <f t="shared" si="1"/>
        <v>1.0155446591201935</v>
      </c>
      <c r="I15" s="37">
        <f t="shared" si="2"/>
        <v>0.98770669294694957</v>
      </c>
      <c r="J15" s="37">
        <f t="shared" si="3"/>
        <v>0.99991542055832794</v>
      </c>
      <c r="K15" s="46"/>
      <c r="L15" s="52"/>
      <c r="N15" s="52"/>
    </row>
    <row r="16" spans="1:14" ht="33" x14ac:dyDescent="0.2">
      <c r="A16" s="44" t="s">
        <v>117</v>
      </c>
      <c r="B16" s="34" t="s">
        <v>82</v>
      </c>
      <c r="C16" s="34" t="s">
        <v>86</v>
      </c>
      <c r="D16" s="35">
        <v>57042.100000000006</v>
      </c>
      <c r="E16" s="35">
        <v>58649.8</v>
      </c>
      <c r="F16" s="35">
        <v>57933.7</v>
      </c>
      <c r="G16" s="35">
        <v>57928.800000000003</v>
      </c>
      <c r="H16" s="36">
        <f t="shared" si="1"/>
        <v>1.0155446591201935</v>
      </c>
      <c r="I16" s="37">
        <f t="shared" si="2"/>
        <v>0.98770669294694957</v>
      </c>
      <c r="J16" s="37">
        <f t="shared" si="3"/>
        <v>0.99991542055832794</v>
      </c>
      <c r="K16" s="46"/>
      <c r="L16" s="52"/>
      <c r="N16" s="52"/>
    </row>
    <row r="17" spans="1:14" x14ac:dyDescent="0.2">
      <c r="A17" s="44" t="s">
        <v>87</v>
      </c>
      <c r="B17" s="34" t="s">
        <v>83</v>
      </c>
      <c r="C17" s="34"/>
      <c r="D17" s="35">
        <f>SUM(D18:D22)</f>
        <v>1659812.6</v>
      </c>
      <c r="E17" s="35">
        <f t="shared" ref="E17" si="5">SUM(E18:E22)</f>
        <v>801319.7</v>
      </c>
      <c r="F17" s="35">
        <f t="shared" ref="F17" si="6">SUM(F18:F22)</f>
        <v>1315327.8</v>
      </c>
      <c r="G17" s="35">
        <f t="shared" ref="G17" si="7">SUM(G18:G22)</f>
        <v>1306484.7000000002</v>
      </c>
      <c r="H17" s="36">
        <f t="shared" si="1"/>
        <v>0.78712783599787117</v>
      </c>
      <c r="I17" s="37">
        <f t="shared" si="2"/>
        <v>1.630416299511918</v>
      </c>
      <c r="J17" s="37">
        <f t="shared" si="3"/>
        <v>0.99327688504721035</v>
      </c>
      <c r="K17" s="46"/>
      <c r="L17" s="52"/>
      <c r="N17" s="52"/>
    </row>
    <row r="18" spans="1:14" ht="104.25" customHeight="1" x14ac:dyDescent="0.2">
      <c r="A18" s="38" t="s">
        <v>73</v>
      </c>
      <c r="B18" s="34" t="s">
        <v>83</v>
      </c>
      <c r="C18" s="34" t="s">
        <v>80</v>
      </c>
      <c r="D18" s="35">
        <v>999.5</v>
      </c>
      <c r="E18" s="35">
        <v>1680.3</v>
      </c>
      <c r="F18" s="35">
        <v>1976.8</v>
      </c>
      <c r="G18" s="35">
        <v>1910.3</v>
      </c>
      <c r="H18" s="36">
        <f t="shared" si="1"/>
        <v>1.911255627813907</v>
      </c>
      <c r="I18" s="37">
        <f t="shared" si="2"/>
        <v>1.1368803189906564</v>
      </c>
      <c r="J18" s="37">
        <f t="shared" si="3"/>
        <v>0.96635977337110479</v>
      </c>
      <c r="K18" s="38" t="s">
        <v>700</v>
      </c>
      <c r="L18" s="52"/>
      <c r="N18" s="52"/>
    </row>
    <row r="19" spans="1:14" x14ac:dyDescent="0.2">
      <c r="A19" s="54" t="s">
        <v>154</v>
      </c>
      <c r="B19" s="34" t="s">
        <v>83</v>
      </c>
      <c r="C19" s="34" t="s">
        <v>89</v>
      </c>
      <c r="D19" s="35">
        <v>216099.7</v>
      </c>
      <c r="E19" s="35">
        <v>87141.6</v>
      </c>
      <c r="F19" s="35">
        <v>87141.6</v>
      </c>
      <c r="G19" s="35">
        <v>87141.5</v>
      </c>
      <c r="H19" s="36">
        <f t="shared" si="1"/>
        <v>0.40324674212874889</v>
      </c>
      <c r="I19" s="37">
        <f t="shared" si="2"/>
        <v>0.99999885244246145</v>
      </c>
      <c r="J19" s="37">
        <f t="shared" si="3"/>
        <v>0.99999885244246145</v>
      </c>
      <c r="K19" s="38"/>
      <c r="L19" s="52"/>
      <c r="N19" s="52"/>
    </row>
    <row r="20" spans="1:14" ht="56.25" customHeight="1" x14ac:dyDescent="0.2">
      <c r="A20" s="54" t="s">
        <v>53</v>
      </c>
      <c r="B20" s="34" t="s">
        <v>83</v>
      </c>
      <c r="C20" s="34" t="s">
        <v>86</v>
      </c>
      <c r="D20" s="35">
        <v>831057.4</v>
      </c>
      <c r="E20" s="35">
        <v>365217.1</v>
      </c>
      <c r="F20" s="35">
        <v>877928.4</v>
      </c>
      <c r="G20" s="35">
        <v>870370</v>
      </c>
      <c r="H20" s="36">
        <f t="shared" si="1"/>
        <v>1.047304313757389</v>
      </c>
      <c r="I20" s="37">
        <f t="shared" si="2"/>
        <v>2.3831578532330497</v>
      </c>
      <c r="J20" s="37">
        <f t="shared" si="3"/>
        <v>0.99139064187922388</v>
      </c>
      <c r="K20" s="38" t="s">
        <v>702</v>
      </c>
      <c r="L20" s="52"/>
      <c r="N20" s="52"/>
    </row>
    <row r="21" spans="1:14" x14ac:dyDescent="0.2">
      <c r="A21" s="44" t="s">
        <v>94</v>
      </c>
      <c r="B21" s="34" t="s">
        <v>83</v>
      </c>
      <c r="C21" s="34" t="s">
        <v>61</v>
      </c>
      <c r="D21" s="35">
        <v>52322.1</v>
      </c>
      <c r="E21" s="35">
        <v>54289</v>
      </c>
      <c r="F21" s="35">
        <v>55048</v>
      </c>
      <c r="G21" s="35">
        <v>55048</v>
      </c>
      <c r="H21" s="36">
        <f t="shared" si="1"/>
        <v>1.0520984440609227</v>
      </c>
      <c r="I21" s="37">
        <f t="shared" si="2"/>
        <v>1.0139807327451233</v>
      </c>
      <c r="J21" s="37">
        <f t="shared" si="3"/>
        <v>1</v>
      </c>
      <c r="K21" s="46"/>
      <c r="L21" s="52"/>
      <c r="N21" s="52"/>
    </row>
    <row r="22" spans="1:14" ht="15.75" customHeight="1" x14ac:dyDescent="0.2">
      <c r="A22" s="44" t="s">
        <v>90</v>
      </c>
      <c r="B22" s="34" t="s">
        <v>83</v>
      </c>
      <c r="C22" s="34" t="s">
        <v>69</v>
      </c>
      <c r="D22" s="35">
        <v>559333.9</v>
      </c>
      <c r="E22" s="35">
        <v>292991.7</v>
      </c>
      <c r="F22" s="35">
        <v>293233</v>
      </c>
      <c r="G22" s="35">
        <v>292014.90000000002</v>
      </c>
      <c r="H22" s="36">
        <f t="shared" si="1"/>
        <v>0.52207616952950642</v>
      </c>
      <c r="I22" s="37">
        <f>G22/E22</f>
        <v>0.99666611716304598</v>
      </c>
      <c r="J22" s="37">
        <f t="shared" si="3"/>
        <v>0.99584596549501603</v>
      </c>
      <c r="K22" s="55"/>
      <c r="L22" s="52"/>
      <c r="N22" s="52"/>
    </row>
    <row r="23" spans="1:14" x14ac:dyDescent="0.2">
      <c r="A23" s="44" t="s">
        <v>92</v>
      </c>
      <c r="B23" s="34" t="s">
        <v>88</v>
      </c>
      <c r="C23" s="34"/>
      <c r="D23" s="35">
        <f>SUM(D24:D26)</f>
        <v>414870.4</v>
      </c>
      <c r="E23" s="35">
        <f>SUM(E24:E26)</f>
        <v>251312.40000000002</v>
      </c>
      <c r="F23" s="35">
        <f t="shared" ref="F23:G23" si="8">SUM(F24:F26)</f>
        <v>430388.39999999997</v>
      </c>
      <c r="G23" s="35">
        <f t="shared" si="8"/>
        <v>427597.89999999997</v>
      </c>
      <c r="H23" s="36">
        <f t="shared" si="1"/>
        <v>1.0306782551852336</v>
      </c>
      <c r="I23" s="37">
        <f t="shared" si="2"/>
        <v>1.7014596175914913</v>
      </c>
      <c r="J23" s="37">
        <f t="shared" si="3"/>
        <v>0.99351632153654701</v>
      </c>
      <c r="K23" s="46"/>
      <c r="L23" s="52"/>
      <c r="N23" s="52"/>
    </row>
    <row r="24" spans="1:14" ht="117" customHeight="1" x14ac:dyDescent="0.2">
      <c r="A24" s="44" t="s">
        <v>93</v>
      </c>
      <c r="B24" s="34" t="s">
        <v>88</v>
      </c>
      <c r="C24" s="34" t="s">
        <v>80</v>
      </c>
      <c r="D24" s="35">
        <v>133335.5</v>
      </c>
      <c r="E24" s="35">
        <v>35766.199999999997</v>
      </c>
      <c r="F24" s="35">
        <v>154721.9</v>
      </c>
      <c r="G24" s="35">
        <v>154624</v>
      </c>
      <c r="H24" s="36">
        <f t="shared" si="1"/>
        <v>1.1596611555062231</v>
      </c>
      <c r="I24" s="37">
        <f t="shared" si="2"/>
        <v>4.3231878141932887</v>
      </c>
      <c r="J24" s="37">
        <f t="shared" si="3"/>
        <v>0.99936725182407926</v>
      </c>
      <c r="K24" s="38" t="s">
        <v>705</v>
      </c>
      <c r="L24" s="52"/>
      <c r="N24" s="52"/>
    </row>
    <row r="25" spans="1:14" ht="177" customHeight="1" x14ac:dyDescent="0.2">
      <c r="A25" s="38" t="s">
        <v>111</v>
      </c>
      <c r="B25" s="34" t="s">
        <v>88</v>
      </c>
      <c r="C25" s="34" t="s">
        <v>82</v>
      </c>
      <c r="D25" s="35">
        <v>262077.5</v>
      </c>
      <c r="E25" s="35">
        <v>195957.5</v>
      </c>
      <c r="F25" s="35">
        <v>254062.2</v>
      </c>
      <c r="G25" s="35">
        <v>251616.3</v>
      </c>
      <c r="H25" s="36">
        <f t="shared" si="1"/>
        <v>0.96008356306817633</v>
      </c>
      <c r="I25" s="37">
        <f t="shared" si="2"/>
        <v>1.2840350586224054</v>
      </c>
      <c r="J25" s="37">
        <f t="shared" si="3"/>
        <v>0.9903728299605371</v>
      </c>
      <c r="K25" s="38" t="s">
        <v>706</v>
      </c>
      <c r="L25" s="52"/>
      <c r="N25" s="52"/>
    </row>
    <row r="26" spans="1:14" x14ac:dyDescent="0.2">
      <c r="A26" s="44" t="s">
        <v>42</v>
      </c>
      <c r="B26" s="34" t="s">
        <v>88</v>
      </c>
      <c r="C26" s="34" t="s">
        <v>88</v>
      </c>
      <c r="D26" s="35">
        <v>19457.400000000001</v>
      </c>
      <c r="E26" s="35">
        <v>19588.7</v>
      </c>
      <c r="F26" s="35">
        <v>21604.3</v>
      </c>
      <c r="G26" s="35">
        <v>21357.599999999999</v>
      </c>
      <c r="H26" s="36">
        <f t="shared" si="1"/>
        <v>1.0976595022973263</v>
      </c>
      <c r="I26" s="37">
        <f t="shared" si="2"/>
        <v>1.0903020619030359</v>
      </c>
      <c r="J26" s="37">
        <f t="shared" si="3"/>
        <v>0.98858097693514713</v>
      </c>
      <c r="K26" s="46"/>
      <c r="L26" s="52"/>
      <c r="N26" s="52"/>
    </row>
    <row r="27" spans="1:14" x14ac:dyDescent="0.2">
      <c r="A27" s="44" t="s">
        <v>112</v>
      </c>
      <c r="B27" s="34" t="s">
        <v>84</v>
      </c>
      <c r="C27" s="34"/>
      <c r="D27" s="35">
        <f>SUM(D28:D28)</f>
        <v>6057.2000000000007</v>
      </c>
      <c r="E27" s="35">
        <f>SUM(E28:E28)</f>
        <v>6348.2</v>
      </c>
      <c r="F27" s="35">
        <f>SUM(F28:F28)</f>
        <v>6126.2</v>
      </c>
      <c r="G27" s="35">
        <f>SUM(G28:G28)</f>
        <v>5297.2</v>
      </c>
      <c r="H27" s="36">
        <f t="shared" si="1"/>
        <v>0.87452948557089072</v>
      </c>
      <c r="I27" s="37">
        <f t="shared" si="2"/>
        <v>0.83444125893954191</v>
      </c>
      <c r="J27" s="37">
        <f t="shared" si="3"/>
        <v>0.8646795729816199</v>
      </c>
      <c r="K27" s="46"/>
      <c r="L27" s="52"/>
      <c r="N27" s="52"/>
    </row>
    <row r="28" spans="1:14" x14ac:dyDescent="0.2">
      <c r="A28" s="44" t="s">
        <v>113</v>
      </c>
      <c r="B28" s="34" t="s">
        <v>84</v>
      </c>
      <c r="C28" s="34" t="s">
        <v>88</v>
      </c>
      <c r="D28" s="35">
        <v>6057.2000000000007</v>
      </c>
      <c r="E28" s="35">
        <v>6348.2</v>
      </c>
      <c r="F28" s="35">
        <v>6126.2</v>
      </c>
      <c r="G28" s="35">
        <v>5297.2</v>
      </c>
      <c r="H28" s="36">
        <f t="shared" si="1"/>
        <v>0.87452948557089072</v>
      </c>
      <c r="I28" s="37">
        <f>G28/E28</f>
        <v>0.83444125893954191</v>
      </c>
      <c r="J28" s="37">
        <f t="shared" si="3"/>
        <v>0.8646795729816199</v>
      </c>
      <c r="K28" s="46"/>
      <c r="L28" s="52"/>
      <c r="N28" s="52"/>
    </row>
    <row r="29" spans="1:14" x14ac:dyDescent="0.2">
      <c r="A29" s="44" t="s">
        <v>114</v>
      </c>
      <c r="B29" s="34" t="s">
        <v>68</v>
      </c>
      <c r="C29" s="34"/>
      <c r="D29" s="35">
        <f>SUM(D30:D35)</f>
        <v>3569639.3</v>
      </c>
      <c r="E29" s="35">
        <f>SUM(E30:E35)</f>
        <v>4840551.4999999991</v>
      </c>
      <c r="F29" s="35">
        <f>SUM(F30:F35)</f>
        <v>5252215.8</v>
      </c>
      <c r="G29" s="35">
        <f>SUM(G30:G35)</f>
        <v>5203991.4000000004</v>
      </c>
      <c r="H29" s="36">
        <f t="shared" si="1"/>
        <v>1.4578479680005767</v>
      </c>
      <c r="I29" s="37">
        <f>G29/E29</f>
        <v>1.07508233307713</v>
      </c>
      <c r="J29" s="37">
        <f t="shared" si="3"/>
        <v>0.99081827521253041</v>
      </c>
      <c r="K29" s="46"/>
      <c r="L29" s="52"/>
      <c r="N29" s="52"/>
    </row>
    <row r="30" spans="1:14" ht="331.5" customHeight="1" x14ac:dyDescent="0.2">
      <c r="A30" s="44" t="s">
        <v>115</v>
      </c>
      <c r="B30" s="34" t="s">
        <v>68</v>
      </c>
      <c r="C30" s="34" t="s">
        <v>80</v>
      </c>
      <c r="D30" s="35">
        <v>1677026.9</v>
      </c>
      <c r="E30" s="35">
        <v>1777444.4</v>
      </c>
      <c r="F30" s="35">
        <v>2172266.7000000002</v>
      </c>
      <c r="G30" s="35">
        <v>2126953.2000000002</v>
      </c>
      <c r="H30" s="36">
        <f t="shared" si="1"/>
        <v>1.2682880638348737</v>
      </c>
      <c r="I30" s="37">
        <f t="shared" si="2"/>
        <v>1.1966355740860306</v>
      </c>
      <c r="J30" s="37">
        <f t="shared" si="3"/>
        <v>0.97913999234071947</v>
      </c>
      <c r="K30" s="38" t="s">
        <v>707</v>
      </c>
      <c r="L30" s="52"/>
      <c r="N30" s="52"/>
    </row>
    <row r="31" spans="1:14" x14ac:dyDescent="0.2">
      <c r="A31" s="44" t="s">
        <v>109</v>
      </c>
      <c r="B31" s="34" t="s">
        <v>68</v>
      </c>
      <c r="C31" s="34" t="s">
        <v>81</v>
      </c>
      <c r="D31" s="35">
        <v>1425263.8</v>
      </c>
      <c r="E31" s="35">
        <v>2574023.1</v>
      </c>
      <c r="F31" s="35">
        <v>2566732.6</v>
      </c>
      <c r="G31" s="35">
        <v>2565068.2999999998</v>
      </c>
      <c r="H31" s="36">
        <f t="shared" si="1"/>
        <v>1.7997147615760674</v>
      </c>
      <c r="I31" s="37">
        <f t="shared" si="2"/>
        <v>0.99652108794206229</v>
      </c>
      <c r="J31" s="37">
        <f t="shared" si="3"/>
        <v>0.99935158808517865</v>
      </c>
      <c r="K31" s="46"/>
      <c r="L31" s="52"/>
      <c r="N31" s="52"/>
    </row>
    <row r="32" spans="1:14" x14ac:dyDescent="0.2">
      <c r="A32" s="44" t="s">
        <v>686</v>
      </c>
      <c r="B32" s="34" t="s">
        <v>68</v>
      </c>
      <c r="C32" s="34" t="s">
        <v>82</v>
      </c>
      <c r="D32" s="35">
        <v>376585.30000000005</v>
      </c>
      <c r="E32" s="35">
        <v>398809.3</v>
      </c>
      <c r="F32" s="35">
        <v>413393.1</v>
      </c>
      <c r="G32" s="35">
        <v>412650.7</v>
      </c>
      <c r="H32" s="36">
        <f t="shared" si="1"/>
        <v>1.0957695374726522</v>
      </c>
      <c r="I32" s="37">
        <f t="shared" si="2"/>
        <v>1.0347068135071074</v>
      </c>
      <c r="J32" s="37">
        <f t="shared" si="3"/>
        <v>0.99820413064465763</v>
      </c>
      <c r="K32" s="46"/>
      <c r="L32" s="52"/>
      <c r="N32" s="52"/>
    </row>
    <row r="33" spans="1:14" ht="66" x14ac:dyDescent="0.2">
      <c r="A33" s="44" t="s">
        <v>687</v>
      </c>
      <c r="B33" s="34" t="s">
        <v>68</v>
      </c>
      <c r="C33" s="34" t="s">
        <v>88</v>
      </c>
      <c r="D33" s="35">
        <v>3506.2</v>
      </c>
      <c r="E33" s="35">
        <v>1440.1</v>
      </c>
      <c r="F33" s="35">
        <v>4208.3</v>
      </c>
      <c r="G33" s="35">
        <v>4067.1</v>
      </c>
      <c r="H33" s="36">
        <f t="shared" si="1"/>
        <v>1.159973760766642</v>
      </c>
      <c r="I33" s="37">
        <f t="shared" si="2"/>
        <v>2.8241788764669122</v>
      </c>
      <c r="J33" s="37">
        <f t="shared" si="3"/>
        <v>0.96644725898818995</v>
      </c>
      <c r="K33" s="46" t="s">
        <v>701</v>
      </c>
      <c r="L33" s="52"/>
      <c r="N33" s="52"/>
    </row>
    <row r="34" spans="1:14" x14ac:dyDescent="0.2">
      <c r="A34" s="44" t="s">
        <v>688</v>
      </c>
      <c r="B34" s="34" t="s">
        <v>68</v>
      </c>
      <c r="C34" s="34" t="s">
        <v>68</v>
      </c>
      <c r="D34" s="35">
        <v>7409.3</v>
      </c>
      <c r="E34" s="35">
        <v>7639.1</v>
      </c>
      <c r="F34" s="35">
        <v>7433.5</v>
      </c>
      <c r="G34" s="35">
        <v>7415.9</v>
      </c>
      <c r="H34" s="36">
        <f t="shared" si="1"/>
        <v>1.0008907724076497</v>
      </c>
      <c r="I34" s="37">
        <f t="shared" si="2"/>
        <v>0.97078189839117168</v>
      </c>
      <c r="J34" s="37">
        <f t="shared" si="3"/>
        <v>0.99763234008206092</v>
      </c>
      <c r="K34" s="46"/>
      <c r="L34" s="52"/>
      <c r="N34" s="52"/>
    </row>
    <row r="35" spans="1:14" x14ac:dyDescent="0.2">
      <c r="A35" s="44" t="s">
        <v>110</v>
      </c>
      <c r="B35" s="34" t="s">
        <v>68</v>
      </c>
      <c r="C35" s="34" t="s">
        <v>86</v>
      </c>
      <c r="D35" s="35">
        <v>79847.8</v>
      </c>
      <c r="E35" s="35">
        <v>81195.5</v>
      </c>
      <c r="F35" s="35">
        <v>88181.6</v>
      </c>
      <c r="G35" s="35">
        <v>87836.2</v>
      </c>
      <c r="H35" s="36">
        <f t="shared" si="1"/>
        <v>1.1000453362522198</v>
      </c>
      <c r="I35" s="37">
        <f t="shared" si="2"/>
        <v>1.0817865522104058</v>
      </c>
      <c r="J35" s="37">
        <f t="shared" si="3"/>
        <v>0.9960830830921642</v>
      </c>
      <c r="K35" s="47"/>
      <c r="L35" s="52"/>
      <c r="N35" s="52"/>
    </row>
    <row r="36" spans="1:14" x14ac:dyDescent="0.2">
      <c r="A36" s="44" t="s">
        <v>45</v>
      </c>
      <c r="B36" s="34" t="s">
        <v>89</v>
      </c>
      <c r="C36" s="34"/>
      <c r="D36" s="35">
        <f>SUM(D37:D38)</f>
        <v>331608.10000000003</v>
      </c>
      <c r="E36" s="35">
        <f>SUM(E37:E38)</f>
        <v>350270.9</v>
      </c>
      <c r="F36" s="35">
        <f t="shared" ref="F36:G36" si="9">SUM(F37:F38)</f>
        <v>363548</v>
      </c>
      <c r="G36" s="35">
        <f t="shared" si="9"/>
        <v>359508.89999999997</v>
      </c>
      <c r="H36" s="36">
        <f t="shared" si="1"/>
        <v>1.0841378723861086</v>
      </c>
      <c r="I36" s="37">
        <f t="shared" si="2"/>
        <v>1.0263738723370965</v>
      </c>
      <c r="J36" s="37">
        <f t="shared" si="3"/>
        <v>0.98888977521537724</v>
      </c>
      <c r="K36" s="46"/>
      <c r="L36" s="52"/>
      <c r="N36" s="52"/>
    </row>
    <row r="37" spans="1:14" s="56" customFormat="1" x14ac:dyDescent="0.2">
      <c r="A37" s="44" t="s">
        <v>57</v>
      </c>
      <c r="B37" s="34" t="s">
        <v>89</v>
      </c>
      <c r="C37" s="34" t="s">
        <v>80</v>
      </c>
      <c r="D37" s="35">
        <v>302069.40000000002</v>
      </c>
      <c r="E37" s="35">
        <v>283159.2</v>
      </c>
      <c r="F37" s="35">
        <v>299539.7</v>
      </c>
      <c r="G37" s="35">
        <v>298816.8</v>
      </c>
      <c r="H37" s="36">
        <f t="shared" si="1"/>
        <v>0.98923227576179507</v>
      </c>
      <c r="I37" s="37">
        <f t="shared" si="2"/>
        <v>1.0552961019807938</v>
      </c>
      <c r="J37" s="37">
        <f t="shared" si="3"/>
        <v>0.99758663041994089</v>
      </c>
      <c r="K37" s="46"/>
      <c r="L37" s="52"/>
      <c r="N37" s="52"/>
    </row>
    <row r="38" spans="1:14" s="56" customFormat="1" x14ac:dyDescent="0.2">
      <c r="A38" s="44" t="s">
        <v>41</v>
      </c>
      <c r="B38" s="34" t="s">
        <v>89</v>
      </c>
      <c r="C38" s="34" t="s">
        <v>83</v>
      </c>
      <c r="D38" s="35">
        <v>29538.699999999997</v>
      </c>
      <c r="E38" s="35">
        <v>67111.7</v>
      </c>
      <c r="F38" s="35">
        <v>64008.3</v>
      </c>
      <c r="G38" s="35">
        <v>60692.1</v>
      </c>
      <c r="H38" s="36">
        <f t="shared" si="1"/>
        <v>2.0546638816197058</v>
      </c>
      <c r="I38" s="37">
        <f t="shared" si="2"/>
        <v>0.90434454797002606</v>
      </c>
      <c r="J38" s="37">
        <f t="shared" si="3"/>
        <v>0.94819109396750101</v>
      </c>
      <c r="K38" s="46"/>
      <c r="L38" s="52"/>
      <c r="N38" s="52"/>
    </row>
    <row r="39" spans="1:14" s="56" customFormat="1" x14ac:dyDescent="0.2">
      <c r="A39" s="38" t="s">
        <v>120</v>
      </c>
      <c r="B39" s="34" t="s">
        <v>86</v>
      </c>
      <c r="C39" s="34"/>
      <c r="D39" s="35">
        <f>D40</f>
        <v>1740.3</v>
      </c>
      <c r="E39" s="35">
        <f t="shared" ref="E39" si="10">E40</f>
        <v>1155.8</v>
      </c>
      <c r="F39" s="35">
        <f t="shared" ref="F39" si="11">F40</f>
        <v>1155.8</v>
      </c>
      <c r="G39" s="35">
        <f t="shared" ref="G39" si="12">G40</f>
        <v>1155.8</v>
      </c>
      <c r="H39" s="36">
        <f t="shared" si="1"/>
        <v>0.66413836694822725</v>
      </c>
      <c r="I39" s="37">
        <f t="shared" si="2"/>
        <v>1</v>
      </c>
      <c r="J39" s="37">
        <f t="shared" si="3"/>
        <v>1</v>
      </c>
      <c r="K39" s="46"/>
      <c r="L39" s="52"/>
      <c r="N39" s="52"/>
    </row>
    <row r="40" spans="1:14" s="56" customFormat="1" x14ac:dyDescent="0.2">
      <c r="A40" s="54" t="s">
        <v>119</v>
      </c>
      <c r="B40" s="34" t="s">
        <v>86</v>
      </c>
      <c r="C40" s="34" t="s">
        <v>68</v>
      </c>
      <c r="D40" s="35">
        <v>1740.3</v>
      </c>
      <c r="E40" s="35">
        <v>1155.8</v>
      </c>
      <c r="F40" s="35">
        <v>1155.8</v>
      </c>
      <c r="G40" s="35">
        <v>1155.8</v>
      </c>
      <c r="H40" s="36">
        <f t="shared" si="1"/>
        <v>0.66413836694822725</v>
      </c>
      <c r="I40" s="37">
        <f t="shared" si="2"/>
        <v>1</v>
      </c>
      <c r="J40" s="37">
        <f t="shared" si="3"/>
        <v>1</v>
      </c>
      <c r="K40" s="46"/>
      <c r="L40" s="52"/>
      <c r="N40" s="52"/>
    </row>
    <row r="41" spans="1:14" x14ac:dyDescent="0.2">
      <c r="A41" s="44" t="s">
        <v>60</v>
      </c>
      <c r="B41" s="34" t="s">
        <v>61</v>
      </c>
      <c r="C41" s="34"/>
      <c r="D41" s="35">
        <f>SUM(D42:D45)</f>
        <v>229141.40000000002</v>
      </c>
      <c r="E41" s="35">
        <f>SUM(E42:E45)</f>
        <v>245120.6</v>
      </c>
      <c r="F41" s="35">
        <f t="shared" ref="F41:G41" si="13">SUM(F42:F45)</f>
        <v>254674.9</v>
      </c>
      <c r="G41" s="35">
        <f t="shared" si="13"/>
        <v>242423.4</v>
      </c>
      <c r="H41" s="36">
        <f t="shared" si="1"/>
        <v>1.057964208999334</v>
      </c>
      <c r="I41" s="37">
        <f t="shared" si="2"/>
        <v>0.98899643685598027</v>
      </c>
      <c r="J41" s="37">
        <f t="shared" si="3"/>
        <v>0.95189357098010052</v>
      </c>
      <c r="K41" s="46"/>
      <c r="L41" s="52"/>
      <c r="N41" s="52"/>
    </row>
    <row r="42" spans="1:14" ht="82.5" x14ac:dyDescent="0.2">
      <c r="A42" s="44" t="s">
        <v>58</v>
      </c>
      <c r="B42" s="34" t="s">
        <v>61</v>
      </c>
      <c r="C42" s="34" t="s">
        <v>80</v>
      </c>
      <c r="D42" s="35">
        <v>12217.3</v>
      </c>
      <c r="E42" s="35">
        <v>15438.4</v>
      </c>
      <c r="F42" s="35">
        <v>19864.8</v>
      </c>
      <c r="G42" s="35">
        <v>17071.400000000001</v>
      </c>
      <c r="H42" s="36">
        <f t="shared" si="1"/>
        <v>1.3973136454044677</v>
      </c>
      <c r="I42" s="37">
        <f t="shared" si="2"/>
        <v>1.1057752098663076</v>
      </c>
      <c r="J42" s="37">
        <f t="shared" si="3"/>
        <v>0.85937940477628783</v>
      </c>
      <c r="K42" s="46" t="s">
        <v>698</v>
      </c>
      <c r="L42" s="52"/>
      <c r="N42" s="52"/>
    </row>
    <row r="43" spans="1:14" x14ac:dyDescent="0.2">
      <c r="A43" s="44" t="s">
        <v>52</v>
      </c>
      <c r="B43" s="34" t="s">
        <v>61</v>
      </c>
      <c r="C43" s="34" t="s">
        <v>82</v>
      </c>
      <c r="D43" s="35">
        <v>91350.5</v>
      </c>
      <c r="E43" s="35">
        <v>96502</v>
      </c>
      <c r="F43" s="35">
        <v>91482.9</v>
      </c>
      <c r="G43" s="35">
        <v>87636</v>
      </c>
      <c r="H43" s="36">
        <f t="shared" si="1"/>
        <v>0.95933793465826678</v>
      </c>
      <c r="I43" s="37">
        <f t="shared" si="2"/>
        <v>0.90812625645064349</v>
      </c>
      <c r="J43" s="37">
        <f t="shared" si="3"/>
        <v>0.95794951843459275</v>
      </c>
      <c r="K43" s="46"/>
      <c r="L43" s="52"/>
      <c r="N43" s="52"/>
    </row>
    <row r="44" spans="1:14" x14ac:dyDescent="0.2">
      <c r="A44" s="38" t="s">
        <v>74</v>
      </c>
      <c r="B44" s="34" t="s">
        <v>61</v>
      </c>
      <c r="C44" s="34" t="s">
        <v>83</v>
      </c>
      <c r="D44" s="35">
        <v>107784.50000000001</v>
      </c>
      <c r="E44" s="35">
        <v>112538.3</v>
      </c>
      <c r="F44" s="35">
        <v>122905.60000000001</v>
      </c>
      <c r="G44" s="35">
        <v>121754.4</v>
      </c>
      <c r="H44" s="36">
        <f t="shared" si="1"/>
        <v>1.1296095449716794</v>
      </c>
      <c r="I44" s="37">
        <f t="shared" si="2"/>
        <v>1.0818930088689804</v>
      </c>
      <c r="J44" s="37">
        <f t="shared" si="3"/>
        <v>0.99063346177879597</v>
      </c>
      <c r="K44" s="46"/>
      <c r="L44" s="52"/>
      <c r="N44" s="52"/>
    </row>
    <row r="45" spans="1:14" x14ac:dyDescent="0.2">
      <c r="A45" s="44" t="s">
        <v>62</v>
      </c>
      <c r="B45" s="34" t="s">
        <v>61</v>
      </c>
      <c r="C45" s="34" t="s">
        <v>84</v>
      </c>
      <c r="D45" s="35">
        <v>17789.099999999999</v>
      </c>
      <c r="E45" s="35">
        <v>20641.900000000001</v>
      </c>
      <c r="F45" s="35">
        <v>20421.599999999999</v>
      </c>
      <c r="G45" s="35">
        <v>15961.6</v>
      </c>
      <c r="H45" s="36">
        <f t="shared" si="1"/>
        <v>0.89726855209088718</v>
      </c>
      <c r="I45" s="37">
        <f t="shared" si="2"/>
        <v>0.77326215125545605</v>
      </c>
      <c r="J45" s="37">
        <f t="shared" si="3"/>
        <v>0.78160379206330555</v>
      </c>
      <c r="K45" s="46"/>
      <c r="L45" s="52"/>
      <c r="N45" s="52"/>
    </row>
    <row r="46" spans="1:14" x14ac:dyDescent="0.2">
      <c r="A46" s="44" t="s">
        <v>64</v>
      </c>
      <c r="B46" s="34" t="s">
        <v>91</v>
      </c>
      <c r="C46" s="34"/>
      <c r="D46" s="35">
        <f>SUM(D47:D50)</f>
        <v>201215</v>
      </c>
      <c r="E46" s="35">
        <f>SUM(E47:E50)</f>
        <v>194743.5</v>
      </c>
      <c r="F46" s="35">
        <f t="shared" ref="F46:G46" si="14">SUM(F47:F50)</f>
        <v>214819.7</v>
      </c>
      <c r="G46" s="35">
        <f t="shared" si="14"/>
        <v>212421.8</v>
      </c>
      <c r="H46" s="36">
        <f t="shared" si="1"/>
        <v>1.0556956489327336</v>
      </c>
      <c r="I46" s="37">
        <f t="shared" si="2"/>
        <v>1.090777355855266</v>
      </c>
      <c r="J46" s="37">
        <f t="shared" si="3"/>
        <v>0.98883761591697583</v>
      </c>
      <c r="K46" s="46"/>
      <c r="L46" s="52"/>
      <c r="N46" s="52"/>
    </row>
    <row r="47" spans="1:14" x14ac:dyDescent="0.2">
      <c r="A47" s="44" t="s">
        <v>59</v>
      </c>
      <c r="B47" s="34" t="s">
        <v>91</v>
      </c>
      <c r="C47" s="34" t="s">
        <v>80</v>
      </c>
      <c r="D47" s="35">
        <v>58254.400000000001</v>
      </c>
      <c r="E47" s="35">
        <v>56963.1</v>
      </c>
      <c r="F47" s="35">
        <v>53072.1</v>
      </c>
      <c r="G47" s="35">
        <v>52875.7</v>
      </c>
      <c r="H47" s="36">
        <f t="shared" si="1"/>
        <v>0.90766877695075387</v>
      </c>
      <c r="I47" s="37">
        <f t="shared" si="2"/>
        <v>0.92824477600411492</v>
      </c>
      <c r="J47" s="37">
        <f t="shared" si="3"/>
        <v>0.99629937387064005</v>
      </c>
      <c r="K47" s="46"/>
      <c r="L47" s="52"/>
      <c r="N47" s="52"/>
    </row>
    <row r="48" spans="1:14" x14ac:dyDescent="0.2">
      <c r="A48" s="44" t="s">
        <v>121</v>
      </c>
      <c r="B48" s="34" t="s">
        <v>91</v>
      </c>
      <c r="C48" s="34" t="s">
        <v>81</v>
      </c>
      <c r="D48" s="35">
        <v>133479.4</v>
      </c>
      <c r="E48" s="36" t="s">
        <v>689</v>
      </c>
      <c r="F48" s="35">
        <v>1800</v>
      </c>
      <c r="G48" s="35">
        <v>445.6</v>
      </c>
      <c r="H48" s="36">
        <f t="shared" si="1"/>
        <v>3.3383428454128506E-3</v>
      </c>
      <c r="I48" s="36" t="s">
        <v>689</v>
      </c>
      <c r="J48" s="37">
        <f t="shared" si="3"/>
        <v>0.24755555555555556</v>
      </c>
      <c r="K48" s="46"/>
      <c r="L48" s="52"/>
      <c r="N48" s="52"/>
    </row>
    <row r="49" spans="1:14" ht="73.5" customHeight="1" x14ac:dyDescent="0.2">
      <c r="A49" s="44" t="s">
        <v>694</v>
      </c>
      <c r="B49" s="34" t="s">
        <v>91</v>
      </c>
      <c r="C49" s="34" t="s">
        <v>82</v>
      </c>
      <c r="D49" s="36" t="s">
        <v>689</v>
      </c>
      <c r="E49" s="35">
        <v>1986.4</v>
      </c>
      <c r="F49" s="35">
        <v>24333</v>
      </c>
      <c r="G49" s="35">
        <v>24185.1</v>
      </c>
      <c r="H49" s="36" t="s">
        <v>689</v>
      </c>
      <c r="I49" s="37">
        <f t="shared" si="2"/>
        <v>12.175342327829238</v>
      </c>
      <c r="J49" s="37">
        <f t="shared" si="3"/>
        <v>0.99392183454567862</v>
      </c>
      <c r="K49" s="46" t="s">
        <v>703</v>
      </c>
      <c r="L49" s="52"/>
      <c r="N49" s="52"/>
    </row>
    <row r="50" spans="1:14" x14ac:dyDescent="0.2">
      <c r="A50" s="44" t="s">
        <v>65</v>
      </c>
      <c r="B50" s="34" t="s">
        <v>91</v>
      </c>
      <c r="C50" s="34" t="s">
        <v>88</v>
      </c>
      <c r="D50" s="35">
        <v>9481.2000000000007</v>
      </c>
      <c r="E50" s="35">
        <v>135794</v>
      </c>
      <c r="F50" s="35">
        <v>135614.6</v>
      </c>
      <c r="G50" s="35">
        <v>134915.4</v>
      </c>
      <c r="H50" s="36">
        <f t="shared" si="1"/>
        <v>14.229781040374634</v>
      </c>
      <c r="I50" s="37">
        <f t="shared" si="2"/>
        <v>0.99352990559229415</v>
      </c>
      <c r="J50" s="37">
        <f t="shared" si="3"/>
        <v>0.99484421293872483</v>
      </c>
      <c r="K50" s="46"/>
      <c r="L50" s="52"/>
      <c r="N50" s="52"/>
    </row>
    <row r="51" spans="1:14" x14ac:dyDescent="0.2">
      <c r="A51" s="44" t="s">
        <v>66</v>
      </c>
      <c r="B51" s="34" t="s">
        <v>69</v>
      </c>
      <c r="C51" s="34"/>
      <c r="D51" s="35">
        <f>D52</f>
        <v>49775.1</v>
      </c>
      <c r="E51" s="35">
        <f t="shared" ref="E51" si="15">E52</f>
        <v>54235.8</v>
      </c>
      <c r="F51" s="35">
        <f t="shared" ref="F51" si="16">F52</f>
        <v>57223</v>
      </c>
      <c r="G51" s="35">
        <f t="shared" ref="G51" si="17">G52</f>
        <v>54139.7</v>
      </c>
      <c r="H51" s="36">
        <f t="shared" si="1"/>
        <v>1.0876864134878683</v>
      </c>
      <c r="I51" s="37">
        <f t="shared" si="2"/>
        <v>0.99822810763370307</v>
      </c>
      <c r="J51" s="37">
        <f t="shared" si="3"/>
        <v>0.94611781975778964</v>
      </c>
      <c r="K51" s="46"/>
      <c r="L51" s="52"/>
      <c r="N51" s="52"/>
    </row>
    <row r="52" spans="1:14" x14ac:dyDescent="0.2">
      <c r="A52" s="44" t="s">
        <v>70</v>
      </c>
      <c r="B52" s="34" t="s">
        <v>69</v>
      </c>
      <c r="C52" s="34" t="s">
        <v>81</v>
      </c>
      <c r="D52" s="35">
        <v>49775.1</v>
      </c>
      <c r="E52" s="35">
        <v>54235.8</v>
      </c>
      <c r="F52" s="35">
        <v>57223</v>
      </c>
      <c r="G52" s="35">
        <v>54139.7</v>
      </c>
      <c r="H52" s="36">
        <f t="shared" si="1"/>
        <v>1.0876864134878683</v>
      </c>
      <c r="I52" s="37">
        <f t="shared" si="2"/>
        <v>0.99822810763370307</v>
      </c>
      <c r="J52" s="37">
        <f t="shared" si="3"/>
        <v>0.94611781975778964</v>
      </c>
      <c r="K52" s="46"/>
      <c r="L52" s="52"/>
      <c r="N52" s="52"/>
    </row>
    <row r="53" spans="1:14" ht="33" x14ac:dyDescent="0.2">
      <c r="A53" s="44" t="s">
        <v>67</v>
      </c>
      <c r="B53" s="34" t="s">
        <v>63</v>
      </c>
      <c r="C53" s="34"/>
      <c r="D53" s="35">
        <f>D54</f>
        <v>18949.2</v>
      </c>
      <c r="E53" s="35">
        <f t="shared" ref="E53" si="18">E54</f>
        <v>87571</v>
      </c>
      <c r="F53" s="35">
        <f t="shared" ref="F53" si="19">F54</f>
        <v>45650</v>
      </c>
      <c r="G53" s="35">
        <f t="shared" ref="G53" si="20">G54</f>
        <v>29884.3</v>
      </c>
      <c r="H53" s="36">
        <f t="shared" si="1"/>
        <v>1.577074493910033</v>
      </c>
      <c r="I53" s="37">
        <f t="shared" si="2"/>
        <v>0.34125795069143894</v>
      </c>
      <c r="J53" s="37">
        <f t="shared" si="3"/>
        <v>0.65463964950711939</v>
      </c>
      <c r="K53" s="46"/>
      <c r="L53" s="52"/>
      <c r="N53" s="52"/>
    </row>
    <row r="54" spans="1:14" ht="33" x14ac:dyDescent="0.2">
      <c r="A54" s="44" t="s">
        <v>116</v>
      </c>
      <c r="B54" s="34" t="s">
        <v>63</v>
      </c>
      <c r="C54" s="34" t="s">
        <v>80</v>
      </c>
      <c r="D54" s="35">
        <v>18949.2</v>
      </c>
      <c r="E54" s="35">
        <v>87571</v>
      </c>
      <c r="F54" s="35">
        <v>45650</v>
      </c>
      <c r="G54" s="35">
        <v>29884.3</v>
      </c>
      <c r="H54" s="36">
        <f t="shared" si="1"/>
        <v>1.577074493910033</v>
      </c>
      <c r="I54" s="37">
        <f t="shared" si="2"/>
        <v>0.34125795069143894</v>
      </c>
      <c r="J54" s="37">
        <f t="shared" si="3"/>
        <v>0.65463964950711939</v>
      </c>
      <c r="K54" s="46"/>
      <c r="L54" s="52"/>
      <c r="N54" s="52"/>
    </row>
    <row r="55" spans="1:14" x14ac:dyDescent="0.2">
      <c r="A55" s="38" t="s">
        <v>44</v>
      </c>
      <c r="B55" s="34"/>
      <c r="C55" s="34"/>
      <c r="D55" s="43">
        <f>D6+D15+D17+D23+D27+D29+D36+D39+D41+D46+D51+D53</f>
        <v>6930918.5999999996</v>
      </c>
      <c r="E55" s="43">
        <f>E6+E15+E17+E23+E27+E29+E36+E39+E41+E46+E51+E53</f>
        <v>7302639.8999999985</v>
      </c>
      <c r="F55" s="43">
        <f>F6+F15+F17+F23+F27+F29+F36+F39+F41+F46+F51+F53</f>
        <v>8423005.5</v>
      </c>
      <c r="G55" s="43">
        <f>G6+G15+G17+G23+G27+G29+G36+G39+G41+G46+G51+G53</f>
        <v>8307476.7000000011</v>
      </c>
      <c r="H55" s="41">
        <f t="shared" si="1"/>
        <v>1.1986112057354132</v>
      </c>
      <c r="I55" s="40">
        <f t="shared" si="2"/>
        <v>1.1375991167248987</v>
      </c>
      <c r="J55" s="40">
        <f t="shared" si="3"/>
        <v>0.98628413575178142</v>
      </c>
      <c r="K55" s="46"/>
      <c r="L55" s="52"/>
      <c r="N55" s="52"/>
    </row>
    <row r="56" spans="1:14" x14ac:dyDescent="0.2">
      <c r="D56" s="56"/>
      <c r="E56" s="57"/>
      <c r="F56" s="56"/>
    </row>
    <row r="57" spans="1:14" x14ac:dyDescent="0.2">
      <c r="E57" s="58"/>
    </row>
    <row r="58" spans="1:14" x14ac:dyDescent="0.2">
      <c r="E58" s="58"/>
    </row>
  </sheetData>
  <mergeCells count="2">
    <mergeCell ref="A2:J2"/>
    <mergeCell ref="A1:K1"/>
  </mergeCells>
  <phoneticPr fontId="0" type="noConversion"/>
  <pageMargins left="0.39370078740157483" right="0.39370078740157483" top="1.3779527559055118" bottom="0.39370078740157483" header="0.39370078740157483" footer="0.15748031496062992"/>
  <pageSetup paperSize="9" scale="44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ППП</vt:lpstr>
      <vt:lpstr>Раздел</vt:lpstr>
      <vt:lpstr>КЦСР</vt:lpstr>
      <vt:lpstr>КВР</vt:lpstr>
      <vt:lpstr>Сведения</vt:lpstr>
      <vt:lpstr>КВР!sub_3870</vt:lpstr>
      <vt:lpstr>Сведения!Заголовки_для_печати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2019-04-08T11:09:38Z</cp:lastPrinted>
  <dcterms:created xsi:type="dcterms:W3CDTF">2005-10-27T10:10:18Z</dcterms:created>
  <dcterms:modified xsi:type="dcterms:W3CDTF">2019-04-08T13:10:45Z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-183876676</vt:i4>
  </property>
  <property fmtid="{D5CDD505-2E9C-101B-9397-08002B2CF9AE}" pid="4" name="_EmailSubject">
    <vt:lpwstr>Скинь мне формы для сайта, то только Оля сопровод скинула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</Properties>
</file>