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Лист1!$B:$I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C19" i="1"/>
  <c r="F19" i="1"/>
  <c r="D27" i="1" l="1"/>
  <c r="C13" i="1"/>
  <c r="C8" i="1"/>
  <c r="C27" i="1"/>
  <c r="C34" i="1"/>
  <c r="C5" i="1"/>
  <c r="G33" i="1"/>
  <c r="H33" i="1"/>
  <c r="H39" i="1"/>
  <c r="H38" i="1"/>
  <c r="H37" i="1"/>
  <c r="H36" i="1"/>
  <c r="H35" i="1"/>
  <c r="H30" i="1"/>
  <c r="H29" i="1"/>
  <c r="H28" i="1"/>
  <c r="H25" i="1"/>
  <c r="H24" i="1"/>
  <c r="H23" i="1"/>
  <c r="H22" i="1"/>
  <c r="H16" i="1"/>
  <c r="H15" i="1"/>
  <c r="H14" i="1"/>
  <c r="H12" i="1"/>
  <c r="H10" i="1"/>
  <c r="H9" i="1"/>
  <c r="H7" i="1"/>
  <c r="H6" i="1"/>
  <c r="G37" i="1"/>
  <c r="G36" i="1"/>
  <c r="G30" i="1"/>
  <c r="G29" i="1"/>
  <c r="G28" i="1"/>
  <c r="G26" i="1"/>
  <c r="G25" i="1"/>
  <c r="G24" i="1"/>
  <c r="G23" i="1"/>
  <c r="G22" i="1"/>
  <c r="G16" i="1"/>
  <c r="G15" i="1"/>
  <c r="G14" i="1"/>
  <c r="G12" i="1"/>
  <c r="G10" i="1"/>
  <c r="G7" i="1"/>
  <c r="G6" i="1"/>
  <c r="F34" i="1"/>
  <c r="E34" i="1"/>
  <c r="D34" i="1"/>
  <c r="F27" i="1"/>
  <c r="E27" i="1"/>
  <c r="H26" i="1"/>
  <c r="F13" i="1"/>
  <c r="E13" i="1"/>
  <c r="D13" i="1"/>
  <c r="G9" i="1"/>
  <c r="F8" i="1"/>
  <c r="F5" i="1" s="1"/>
  <c r="E8" i="1"/>
  <c r="E5" i="1"/>
  <c r="H31" i="1" l="1"/>
  <c r="C18" i="1"/>
  <c r="C4" i="1" s="1"/>
  <c r="C41" i="1" s="1"/>
  <c r="H5" i="1"/>
  <c r="G13" i="1"/>
  <c r="F18" i="1"/>
  <c r="F4" i="1" s="1"/>
  <c r="E18" i="1"/>
  <c r="E4" i="1" s="1"/>
  <c r="E41" i="1" s="1"/>
  <c r="H27" i="1"/>
  <c r="H34" i="1"/>
  <c r="D8" i="1"/>
  <c r="D5" i="1" s="1"/>
  <c r="G5" i="1" s="1"/>
  <c r="G21" i="1"/>
  <c r="G27" i="1"/>
  <c r="G31" i="1"/>
  <c r="G34" i="1"/>
  <c r="H8" i="1"/>
  <c r="H13" i="1"/>
  <c r="H21" i="1"/>
  <c r="G19" i="1"/>
  <c r="H19" i="1"/>
  <c r="D18" i="1"/>
  <c r="H18" i="1" l="1"/>
  <c r="D4" i="1"/>
  <c r="D41" i="1" s="1"/>
  <c r="G8" i="1"/>
  <c r="G18" i="1"/>
  <c r="F41" i="1"/>
  <c r="H4" i="1"/>
  <c r="G4" i="1" l="1"/>
  <c r="G41" i="1"/>
  <c r="H41" i="1"/>
</calcChain>
</file>

<file path=xl/sharedStrings.xml><?xml version="1.0" encoding="utf-8"?>
<sst xmlns="http://schemas.openxmlformats.org/spreadsheetml/2006/main" count="84" uniqueCount="83">
  <si>
    <t xml:space="preserve"> </t>
  </si>
  <si>
    <t xml:space="preserve"> 1 00 0000 00 0000 000</t>
  </si>
  <si>
    <t>ДОХОДЫ</t>
  </si>
  <si>
    <t>НАЛОГОВЫЕ ДОХОДЫ</t>
  </si>
  <si>
    <t xml:space="preserve"> 1 01 02000 01 0000 110</t>
  </si>
  <si>
    <t>НАЛОГ НА ДОХОДЫ физических лиц</t>
  </si>
  <si>
    <t>АКЦИЗЫ по подакцизным товарам</t>
  </si>
  <si>
    <t>1 05 00000 00 0000 000</t>
  </si>
  <si>
    <t>НАЛОГИ НА СОВОКУПНЫЙ ДОХОД</t>
  </si>
  <si>
    <t xml:space="preserve"> 1 05 02010 02 0000 110</t>
  </si>
  <si>
    <t xml:space="preserve"> 1 05 03000 01 1000 110</t>
  </si>
  <si>
    <t xml:space="preserve"> 1 06 00000 00 0000 000</t>
  </si>
  <si>
    <t>НАЛОГИ НА ИМУЩЕСТВО</t>
  </si>
  <si>
    <t xml:space="preserve"> 1 06 01020 04 0000 110</t>
  </si>
  <si>
    <t xml:space="preserve">  налог на имущество физических лиц</t>
  </si>
  <si>
    <t xml:space="preserve"> 1 06 06000 00 0000 110</t>
  </si>
  <si>
    <t xml:space="preserve">  земельный налог 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</si>
  <si>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</si>
  <si>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</si>
  <si>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</si>
  <si>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</t>
  </si>
  <si>
    <t>НЕНАЛОГОВЫЕ ДОХОДЫ</t>
  </si>
  <si>
    <t xml:space="preserve"> 1 11 00000 00 0000 000</t>
  </si>
  <si>
    <t xml:space="preserve">ДОХОДЫ ОТ ИСПОЛЬЗ. ИМУЩЕСТВА </t>
  </si>
  <si>
    <t xml:space="preserve"> 1 11 05000 00 0000 000</t>
  </si>
  <si>
    <t xml:space="preserve">  арендная плата за землю</t>
  </si>
  <si>
    <t xml:space="preserve"> 1 11 05034 04 0000 000</t>
  </si>
  <si>
    <t xml:space="preserve">  доходы от сдачи в аренду имущества</t>
  </si>
  <si>
    <t xml:space="preserve"> 1 11 07014 04 0000 120</t>
  </si>
  <si>
    <t xml:space="preserve"> перечисление части прибыли</t>
  </si>
  <si>
    <t xml:space="preserve"> 1 11 09044 04 0000 120</t>
  </si>
  <si>
    <t xml:space="preserve">  прочие поступления от имущества</t>
  </si>
  <si>
    <t xml:space="preserve"> 1 12 01000 01 0000 120</t>
  </si>
  <si>
    <t>1 13 00000 00 0000 000</t>
  </si>
  <si>
    <t xml:space="preserve"> 1 14 00000 00 0000 000</t>
  </si>
  <si>
    <t>ДОХОДЫ ОТ ПРОДАЖИ  АКТИВОВ</t>
  </si>
  <si>
    <t xml:space="preserve"> 1 14 02000 04 0000 000</t>
  </si>
  <si>
    <t xml:space="preserve">  доходы от реализации иного имущества</t>
  </si>
  <si>
    <t xml:space="preserve"> 1 14 06000 04 0000 430</t>
  </si>
  <si>
    <t xml:space="preserve">  доходы от продажи земельных участков</t>
  </si>
  <si>
    <t xml:space="preserve"> 1 16 00000 00 0000 000</t>
  </si>
  <si>
    <t>ШТРАФЫ, САНКЦИИ, ВОЗМЕЩЕНИЕ</t>
  </si>
  <si>
    <t xml:space="preserve"> 1 17 00000 00 0000 000</t>
  </si>
  <si>
    <t>ПРОЧИЕ НЕНАЛОГОВЫЕ ДОХОДЫ</t>
  </si>
  <si>
    <t xml:space="preserve"> 1 17 01040 04 0000 180</t>
  </si>
  <si>
    <t xml:space="preserve">  невыясненные поступления</t>
  </si>
  <si>
    <t xml:space="preserve"> 1 17 05040 04 0000 180</t>
  </si>
  <si>
    <t xml:space="preserve">  прочие неналоговые доходы</t>
  </si>
  <si>
    <t xml:space="preserve"> 2 00 00000 00 0000 000</t>
  </si>
  <si>
    <t>БЕЗВОЗМЕЗДНЫЕ ПЕРЕЧИСЛЕНИЯ</t>
  </si>
  <si>
    <t xml:space="preserve"> 2 02 02000 00 0000 000</t>
  </si>
  <si>
    <t xml:space="preserve"> 2 02 03000 00 0000 000</t>
  </si>
  <si>
    <t xml:space="preserve"> 2 19 04000 04 0000 151</t>
  </si>
  <si>
    <t>ИТОГО</t>
  </si>
  <si>
    <t>Исполнение к уточненному  плану, %</t>
  </si>
  <si>
    <t>Исполнение к первоначально утвержденному плану,%</t>
  </si>
  <si>
    <t>ДОХОДЫ ОТ ОКАЗАНИЯ  ПЛАТНЫХ УСЛУГ И КОМПЕНСАЦИИ ЗАТРАТ ГОСУДАРСТВА</t>
  </si>
  <si>
    <t>ПЛАТА ЗА НЕГАТИВНОЕ  ВОЗДЕЙСТВИЕ НА ОКРУЖАЮЩУЮ СРЕДУ</t>
  </si>
  <si>
    <t xml:space="preserve">   единый налог на вмененный доход </t>
  </si>
  <si>
    <t xml:space="preserve">   налог, взимаемый в связи с применением УСН</t>
  </si>
  <si>
    <t xml:space="preserve">   налог, взимаемый при патентной системе налогообложения</t>
  </si>
  <si>
    <t>Пояснения по доходам, имеющим отклонения свыше 10% в большую или меньшую сторону от утвержденного плана</t>
  </si>
  <si>
    <t>Дотации бюджетам</t>
  </si>
  <si>
    <t xml:space="preserve">Субсидии бюджетам </t>
  </si>
  <si>
    <t>Субвенции бюджетам</t>
  </si>
  <si>
    <t>Иные межбюджетные трансферты</t>
  </si>
  <si>
    <t>Прочие безвозмездные поступления в бюджеты городских округов</t>
  </si>
  <si>
    <t>Возврат остатков субсидий и субвенций прошлых лет</t>
  </si>
  <si>
    <t xml:space="preserve">   единый сельскохозяйственный налог</t>
  </si>
  <si>
    <t>В связи с увеличением количества налогоплательщиков</t>
  </si>
  <si>
    <t>Фактическое исполнение за 2016 год</t>
  </si>
  <si>
    <t>Утверждено                                   на 2017 год (первоначальный план)</t>
  </si>
  <si>
    <t xml:space="preserve">Утверждено                            на 2017 год      (план с изменениями)       </t>
  </si>
  <si>
    <t>Фактическое исполнение                           за 2017 год</t>
  </si>
  <si>
    <t xml:space="preserve">  дивиденды по акциям</t>
  </si>
  <si>
    <t>В результате межведомственного взаимодействия федеральных и муниципальных органов</t>
  </si>
  <si>
    <t>В связи с продажей земельных участков, сформированных в заявительном порядке, а также продажей на торгах участков, отчуждаемых одновременно с объектами недвижимости</t>
  </si>
  <si>
    <t>В результате проведения торгов по продаже недвижимости</t>
  </si>
  <si>
    <t xml:space="preserve">Доходы поступали по фактически выявленным правонарушениям и возмещениям ущерба, превышающих запланированные объемы </t>
  </si>
  <si>
    <t>В основном за счет дополнительных доходов платы за наем в результате взыскания задолженности, платы за размещение и эксплуатацию рекламных конструкций в результате продажи на торгах права на заключение договоров размещения конструкций</t>
  </si>
  <si>
    <t>тыс. рублей</t>
  </si>
  <si>
    <t>В связи со сложившимся рыночным спросом на аренду земельных участков</t>
  </si>
  <si>
    <t>Сведения о фактических поступлениях доходов по видам доходов за 2017 год в сравнении с первоначально утвержденными решением о бюджете значениями и с уточненными значениями с учетом внесенных изменений и фактическими доходами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</si>
</sst>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_-* #,##0.00000_р_._-;\-* #,##0.00000_р_._-;_-* &quot;-&quot;??_р_._-;_-@_-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4" fillId="0" borderId="0" xfId="0" applyFont="1"/>
    <xf numFmtId="0" fontId="5" fillId="0" borderId="0" xfId="2" applyFont="1" applyAlignment="1">
      <alignment horizontal="center"/>
    </xf>
    <xf numFmtId="0" fontId="4" fillId="0" borderId="0" xfId="0" applyFont="1" applyFill="1"/>
    <xf numFmtId="0" fontId="4" fillId="2" borderId="0" xfId="0" applyFont="1" applyFill="1"/>
    <xf numFmtId="0" fontId="6" fillId="0" borderId="0" xfId="2" applyFont="1" applyFill="1"/>
    <xf numFmtId="0" fontId="4" fillId="0" borderId="0" xfId="0" applyFont="1" applyFill="1" applyAlignment="1">
      <alignment horizontal="right"/>
    </xf>
    <xf numFmtId="0" fontId="4" fillId="0" borderId="1" xfId="0" applyFont="1" applyBorder="1"/>
    <xf numFmtId="0" fontId="5" fillId="0" borderId="2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/>
    </xf>
    <xf numFmtId="0" fontId="7" fillId="0" borderId="2" xfId="2" applyFont="1" applyFill="1" applyBorder="1" applyAlignment="1" applyProtection="1">
      <alignment vertical="center" wrapText="1"/>
    </xf>
    <xf numFmtId="165" fontId="5" fillId="0" borderId="2" xfId="1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167" fontId="5" fillId="0" borderId="2" xfId="2" applyNumberFormat="1" applyFont="1" applyFill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8" fillId="0" borderId="2" xfId="2" applyFont="1" applyFill="1" applyBorder="1" applyAlignment="1" applyProtection="1">
      <alignment vertical="center" wrapText="1"/>
    </xf>
    <xf numFmtId="165" fontId="8" fillId="0" borderId="2" xfId="2" applyNumberFormat="1" applyFont="1" applyFill="1" applyBorder="1" applyAlignment="1" applyProtection="1">
      <alignment vertical="center"/>
    </xf>
    <xf numFmtId="165" fontId="6" fillId="2" borderId="2" xfId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7" fontId="6" fillId="0" borderId="2" xfId="2" applyNumberFormat="1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vertic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8" fillId="0" borderId="2" xfId="2" applyFont="1" applyFill="1" applyBorder="1" applyAlignment="1" applyProtection="1">
      <alignment vertical="center"/>
    </xf>
    <xf numFmtId="0" fontId="6" fillId="0" borderId="7" xfId="2" applyFont="1" applyBorder="1" applyAlignment="1">
      <alignment horizontal="center"/>
    </xf>
    <xf numFmtId="165" fontId="8" fillId="2" borderId="2" xfId="2" applyNumberFormat="1" applyFont="1" applyFill="1" applyBorder="1" applyAlignment="1" applyProtection="1">
      <alignment vertical="center"/>
    </xf>
    <xf numFmtId="164" fontId="6" fillId="0" borderId="2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vertical="center"/>
    </xf>
    <xf numFmtId="166" fontId="6" fillId="0" borderId="6" xfId="1" applyNumberFormat="1" applyFont="1" applyBorder="1" applyAlignment="1">
      <alignment horizontal="center"/>
    </xf>
    <xf numFmtId="166" fontId="6" fillId="0" borderId="2" xfId="1" applyNumberFormat="1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right" vertical="center"/>
    </xf>
    <xf numFmtId="0" fontId="5" fillId="0" borderId="6" xfId="2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167" fontId="6" fillId="2" borderId="2" xfId="2" applyNumberFormat="1" applyFont="1" applyFill="1" applyBorder="1" applyAlignment="1" applyProtection="1">
      <alignment vertical="center" wrapText="1"/>
    </xf>
    <xf numFmtId="0" fontId="6" fillId="0" borderId="2" xfId="2" applyFont="1" applyFill="1" applyBorder="1" applyAlignment="1" applyProtection="1">
      <alignment vertical="center" wrapText="1"/>
    </xf>
    <xf numFmtId="165" fontId="6" fillId="0" borderId="2" xfId="2" applyNumberFormat="1" applyFont="1" applyFill="1" applyBorder="1" applyAlignment="1" applyProtection="1">
      <alignment vertical="center"/>
    </xf>
    <xf numFmtId="167" fontId="6" fillId="0" borderId="2" xfId="2" applyNumberFormat="1" applyFont="1" applyFill="1" applyBorder="1" applyAlignment="1" applyProtection="1">
      <alignment vertical="center" wrapText="1"/>
    </xf>
    <xf numFmtId="0" fontId="5" fillId="0" borderId="8" xfId="2" applyFont="1" applyBorder="1" applyAlignment="1">
      <alignment horizontal="center"/>
    </xf>
    <xf numFmtId="165" fontId="5" fillId="0" borderId="2" xfId="1" applyNumberFormat="1" applyFont="1" applyFill="1" applyBorder="1" applyAlignment="1">
      <alignment vertical="center"/>
    </xf>
    <xf numFmtId="165" fontId="5" fillId="2" borderId="2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</cellXfs>
  <cellStyles count="3">
    <cellStyle name="Обычный" xfId="0" builtinId="0"/>
    <cellStyle name="Обычный_Лист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B1" zoomScale="70" zoomScaleNormal="70" workbookViewId="0">
      <selection activeCell="B2" sqref="B1:I1048576"/>
    </sheetView>
  </sheetViews>
  <sheetFormatPr defaultRowHeight="16.5" x14ac:dyDescent="0.25"/>
  <cols>
    <col min="1" max="1" width="0.140625" style="1" hidden="1" customWidth="1"/>
    <col min="2" max="2" width="49.42578125" style="3" customWidth="1"/>
    <col min="3" max="3" width="16.42578125" style="3" customWidth="1"/>
    <col min="4" max="4" width="19.85546875" style="4" customWidth="1"/>
    <col min="5" max="5" width="17.42578125" style="3" customWidth="1"/>
    <col min="6" max="6" width="16.7109375" style="3" customWidth="1"/>
    <col min="7" max="7" width="18.7109375" style="3" customWidth="1"/>
    <col min="8" max="8" width="17.28515625" style="1" customWidth="1"/>
    <col min="9" max="9" width="58" style="1" customWidth="1"/>
    <col min="10" max="254" width="9.140625" style="1"/>
    <col min="255" max="255" width="0" style="1" hidden="1" customWidth="1"/>
    <col min="256" max="256" width="41.85546875" style="1" customWidth="1"/>
    <col min="257" max="257" width="14.28515625" style="1" customWidth="1"/>
    <col min="258" max="258" width="14.5703125" style="1" customWidth="1"/>
    <col min="259" max="262" width="13.7109375" style="1" customWidth="1"/>
    <col min="263" max="510" width="9.140625" style="1"/>
    <col min="511" max="511" width="0" style="1" hidden="1" customWidth="1"/>
    <col min="512" max="512" width="41.85546875" style="1" customWidth="1"/>
    <col min="513" max="513" width="14.28515625" style="1" customWidth="1"/>
    <col min="514" max="514" width="14.5703125" style="1" customWidth="1"/>
    <col min="515" max="518" width="13.7109375" style="1" customWidth="1"/>
    <col min="519" max="766" width="9.140625" style="1"/>
    <col min="767" max="767" width="0" style="1" hidden="1" customWidth="1"/>
    <col min="768" max="768" width="41.85546875" style="1" customWidth="1"/>
    <col min="769" max="769" width="14.28515625" style="1" customWidth="1"/>
    <col min="770" max="770" width="14.5703125" style="1" customWidth="1"/>
    <col min="771" max="774" width="13.7109375" style="1" customWidth="1"/>
    <col min="775" max="1022" width="9.140625" style="1"/>
    <col min="1023" max="1023" width="0" style="1" hidden="1" customWidth="1"/>
    <col min="1024" max="1024" width="41.85546875" style="1" customWidth="1"/>
    <col min="1025" max="1025" width="14.28515625" style="1" customWidth="1"/>
    <col min="1026" max="1026" width="14.5703125" style="1" customWidth="1"/>
    <col min="1027" max="1030" width="13.7109375" style="1" customWidth="1"/>
    <col min="1031" max="1278" width="9.140625" style="1"/>
    <col min="1279" max="1279" width="0" style="1" hidden="1" customWidth="1"/>
    <col min="1280" max="1280" width="41.85546875" style="1" customWidth="1"/>
    <col min="1281" max="1281" width="14.28515625" style="1" customWidth="1"/>
    <col min="1282" max="1282" width="14.5703125" style="1" customWidth="1"/>
    <col min="1283" max="1286" width="13.7109375" style="1" customWidth="1"/>
    <col min="1287" max="1534" width="9.140625" style="1"/>
    <col min="1535" max="1535" width="0" style="1" hidden="1" customWidth="1"/>
    <col min="1536" max="1536" width="41.85546875" style="1" customWidth="1"/>
    <col min="1537" max="1537" width="14.28515625" style="1" customWidth="1"/>
    <col min="1538" max="1538" width="14.5703125" style="1" customWidth="1"/>
    <col min="1539" max="1542" width="13.7109375" style="1" customWidth="1"/>
    <col min="1543" max="1790" width="9.140625" style="1"/>
    <col min="1791" max="1791" width="0" style="1" hidden="1" customWidth="1"/>
    <col min="1792" max="1792" width="41.85546875" style="1" customWidth="1"/>
    <col min="1793" max="1793" width="14.28515625" style="1" customWidth="1"/>
    <col min="1794" max="1794" width="14.5703125" style="1" customWidth="1"/>
    <col min="1795" max="1798" width="13.7109375" style="1" customWidth="1"/>
    <col min="1799" max="2046" width="9.140625" style="1"/>
    <col min="2047" max="2047" width="0" style="1" hidden="1" customWidth="1"/>
    <col min="2048" max="2048" width="41.85546875" style="1" customWidth="1"/>
    <col min="2049" max="2049" width="14.28515625" style="1" customWidth="1"/>
    <col min="2050" max="2050" width="14.5703125" style="1" customWidth="1"/>
    <col min="2051" max="2054" width="13.7109375" style="1" customWidth="1"/>
    <col min="2055" max="2302" width="9.140625" style="1"/>
    <col min="2303" max="2303" width="0" style="1" hidden="1" customWidth="1"/>
    <col min="2304" max="2304" width="41.85546875" style="1" customWidth="1"/>
    <col min="2305" max="2305" width="14.28515625" style="1" customWidth="1"/>
    <col min="2306" max="2306" width="14.5703125" style="1" customWidth="1"/>
    <col min="2307" max="2310" width="13.7109375" style="1" customWidth="1"/>
    <col min="2311" max="2558" width="9.140625" style="1"/>
    <col min="2559" max="2559" width="0" style="1" hidden="1" customWidth="1"/>
    <col min="2560" max="2560" width="41.85546875" style="1" customWidth="1"/>
    <col min="2561" max="2561" width="14.28515625" style="1" customWidth="1"/>
    <col min="2562" max="2562" width="14.5703125" style="1" customWidth="1"/>
    <col min="2563" max="2566" width="13.7109375" style="1" customWidth="1"/>
    <col min="2567" max="2814" width="9.140625" style="1"/>
    <col min="2815" max="2815" width="0" style="1" hidden="1" customWidth="1"/>
    <col min="2816" max="2816" width="41.85546875" style="1" customWidth="1"/>
    <col min="2817" max="2817" width="14.28515625" style="1" customWidth="1"/>
    <col min="2818" max="2818" width="14.5703125" style="1" customWidth="1"/>
    <col min="2819" max="2822" width="13.7109375" style="1" customWidth="1"/>
    <col min="2823" max="3070" width="9.140625" style="1"/>
    <col min="3071" max="3071" width="0" style="1" hidden="1" customWidth="1"/>
    <col min="3072" max="3072" width="41.85546875" style="1" customWidth="1"/>
    <col min="3073" max="3073" width="14.28515625" style="1" customWidth="1"/>
    <col min="3074" max="3074" width="14.5703125" style="1" customWidth="1"/>
    <col min="3075" max="3078" width="13.7109375" style="1" customWidth="1"/>
    <col min="3079" max="3326" width="9.140625" style="1"/>
    <col min="3327" max="3327" width="0" style="1" hidden="1" customWidth="1"/>
    <col min="3328" max="3328" width="41.85546875" style="1" customWidth="1"/>
    <col min="3329" max="3329" width="14.28515625" style="1" customWidth="1"/>
    <col min="3330" max="3330" width="14.5703125" style="1" customWidth="1"/>
    <col min="3331" max="3334" width="13.7109375" style="1" customWidth="1"/>
    <col min="3335" max="3582" width="9.140625" style="1"/>
    <col min="3583" max="3583" width="0" style="1" hidden="1" customWidth="1"/>
    <col min="3584" max="3584" width="41.85546875" style="1" customWidth="1"/>
    <col min="3585" max="3585" width="14.28515625" style="1" customWidth="1"/>
    <col min="3586" max="3586" width="14.5703125" style="1" customWidth="1"/>
    <col min="3587" max="3590" width="13.7109375" style="1" customWidth="1"/>
    <col min="3591" max="3838" width="9.140625" style="1"/>
    <col min="3839" max="3839" width="0" style="1" hidden="1" customWidth="1"/>
    <col min="3840" max="3840" width="41.85546875" style="1" customWidth="1"/>
    <col min="3841" max="3841" width="14.28515625" style="1" customWidth="1"/>
    <col min="3842" max="3842" width="14.5703125" style="1" customWidth="1"/>
    <col min="3843" max="3846" width="13.7109375" style="1" customWidth="1"/>
    <col min="3847" max="4094" width="9.140625" style="1"/>
    <col min="4095" max="4095" width="0" style="1" hidden="1" customWidth="1"/>
    <col min="4096" max="4096" width="41.85546875" style="1" customWidth="1"/>
    <col min="4097" max="4097" width="14.28515625" style="1" customWidth="1"/>
    <col min="4098" max="4098" width="14.5703125" style="1" customWidth="1"/>
    <col min="4099" max="4102" width="13.7109375" style="1" customWidth="1"/>
    <col min="4103" max="4350" width="9.140625" style="1"/>
    <col min="4351" max="4351" width="0" style="1" hidden="1" customWidth="1"/>
    <col min="4352" max="4352" width="41.85546875" style="1" customWidth="1"/>
    <col min="4353" max="4353" width="14.28515625" style="1" customWidth="1"/>
    <col min="4354" max="4354" width="14.5703125" style="1" customWidth="1"/>
    <col min="4355" max="4358" width="13.7109375" style="1" customWidth="1"/>
    <col min="4359" max="4606" width="9.140625" style="1"/>
    <col min="4607" max="4607" width="0" style="1" hidden="1" customWidth="1"/>
    <col min="4608" max="4608" width="41.85546875" style="1" customWidth="1"/>
    <col min="4609" max="4609" width="14.28515625" style="1" customWidth="1"/>
    <col min="4610" max="4610" width="14.5703125" style="1" customWidth="1"/>
    <col min="4611" max="4614" width="13.7109375" style="1" customWidth="1"/>
    <col min="4615" max="4862" width="9.140625" style="1"/>
    <col min="4863" max="4863" width="0" style="1" hidden="1" customWidth="1"/>
    <col min="4864" max="4864" width="41.85546875" style="1" customWidth="1"/>
    <col min="4865" max="4865" width="14.28515625" style="1" customWidth="1"/>
    <col min="4866" max="4866" width="14.5703125" style="1" customWidth="1"/>
    <col min="4867" max="4870" width="13.7109375" style="1" customWidth="1"/>
    <col min="4871" max="5118" width="9.140625" style="1"/>
    <col min="5119" max="5119" width="0" style="1" hidden="1" customWidth="1"/>
    <col min="5120" max="5120" width="41.85546875" style="1" customWidth="1"/>
    <col min="5121" max="5121" width="14.28515625" style="1" customWidth="1"/>
    <col min="5122" max="5122" width="14.5703125" style="1" customWidth="1"/>
    <col min="5123" max="5126" width="13.7109375" style="1" customWidth="1"/>
    <col min="5127" max="5374" width="9.140625" style="1"/>
    <col min="5375" max="5375" width="0" style="1" hidden="1" customWidth="1"/>
    <col min="5376" max="5376" width="41.85546875" style="1" customWidth="1"/>
    <col min="5377" max="5377" width="14.28515625" style="1" customWidth="1"/>
    <col min="5378" max="5378" width="14.5703125" style="1" customWidth="1"/>
    <col min="5379" max="5382" width="13.7109375" style="1" customWidth="1"/>
    <col min="5383" max="5630" width="9.140625" style="1"/>
    <col min="5631" max="5631" width="0" style="1" hidden="1" customWidth="1"/>
    <col min="5632" max="5632" width="41.85546875" style="1" customWidth="1"/>
    <col min="5633" max="5633" width="14.28515625" style="1" customWidth="1"/>
    <col min="5634" max="5634" width="14.5703125" style="1" customWidth="1"/>
    <col min="5635" max="5638" width="13.7109375" style="1" customWidth="1"/>
    <col min="5639" max="5886" width="9.140625" style="1"/>
    <col min="5887" max="5887" width="0" style="1" hidden="1" customWidth="1"/>
    <col min="5888" max="5888" width="41.85546875" style="1" customWidth="1"/>
    <col min="5889" max="5889" width="14.28515625" style="1" customWidth="1"/>
    <col min="5890" max="5890" width="14.5703125" style="1" customWidth="1"/>
    <col min="5891" max="5894" width="13.7109375" style="1" customWidth="1"/>
    <col min="5895" max="6142" width="9.140625" style="1"/>
    <col min="6143" max="6143" width="0" style="1" hidden="1" customWidth="1"/>
    <col min="6144" max="6144" width="41.85546875" style="1" customWidth="1"/>
    <col min="6145" max="6145" width="14.28515625" style="1" customWidth="1"/>
    <col min="6146" max="6146" width="14.5703125" style="1" customWidth="1"/>
    <col min="6147" max="6150" width="13.7109375" style="1" customWidth="1"/>
    <col min="6151" max="6398" width="9.140625" style="1"/>
    <col min="6399" max="6399" width="0" style="1" hidden="1" customWidth="1"/>
    <col min="6400" max="6400" width="41.85546875" style="1" customWidth="1"/>
    <col min="6401" max="6401" width="14.28515625" style="1" customWidth="1"/>
    <col min="6402" max="6402" width="14.5703125" style="1" customWidth="1"/>
    <col min="6403" max="6406" width="13.7109375" style="1" customWidth="1"/>
    <col min="6407" max="6654" width="9.140625" style="1"/>
    <col min="6655" max="6655" width="0" style="1" hidden="1" customWidth="1"/>
    <col min="6656" max="6656" width="41.85546875" style="1" customWidth="1"/>
    <col min="6657" max="6657" width="14.28515625" style="1" customWidth="1"/>
    <col min="6658" max="6658" width="14.5703125" style="1" customWidth="1"/>
    <col min="6659" max="6662" width="13.7109375" style="1" customWidth="1"/>
    <col min="6663" max="6910" width="9.140625" style="1"/>
    <col min="6911" max="6911" width="0" style="1" hidden="1" customWidth="1"/>
    <col min="6912" max="6912" width="41.85546875" style="1" customWidth="1"/>
    <col min="6913" max="6913" width="14.28515625" style="1" customWidth="1"/>
    <col min="6914" max="6914" width="14.5703125" style="1" customWidth="1"/>
    <col min="6915" max="6918" width="13.7109375" style="1" customWidth="1"/>
    <col min="6919" max="7166" width="9.140625" style="1"/>
    <col min="7167" max="7167" width="0" style="1" hidden="1" customWidth="1"/>
    <col min="7168" max="7168" width="41.85546875" style="1" customWidth="1"/>
    <col min="7169" max="7169" width="14.28515625" style="1" customWidth="1"/>
    <col min="7170" max="7170" width="14.5703125" style="1" customWidth="1"/>
    <col min="7171" max="7174" width="13.7109375" style="1" customWidth="1"/>
    <col min="7175" max="7422" width="9.140625" style="1"/>
    <col min="7423" max="7423" width="0" style="1" hidden="1" customWidth="1"/>
    <col min="7424" max="7424" width="41.85546875" style="1" customWidth="1"/>
    <col min="7425" max="7425" width="14.28515625" style="1" customWidth="1"/>
    <col min="7426" max="7426" width="14.5703125" style="1" customWidth="1"/>
    <col min="7427" max="7430" width="13.7109375" style="1" customWidth="1"/>
    <col min="7431" max="7678" width="9.140625" style="1"/>
    <col min="7679" max="7679" width="0" style="1" hidden="1" customWidth="1"/>
    <col min="7680" max="7680" width="41.85546875" style="1" customWidth="1"/>
    <col min="7681" max="7681" width="14.28515625" style="1" customWidth="1"/>
    <col min="7682" max="7682" width="14.5703125" style="1" customWidth="1"/>
    <col min="7683" max="7686" width="13.7109375" style="1" customWidth="1"/>
    <col min="7687" max="7934" width="9.140625" style="1"/>
    <col min="7935" max="7935" width="0" style="1" hidden="1" customWidth="1"/>
    <col min="7936" max="7936" width="41.85546875" style="1" customWidth="1"/>
    <col min="7937" max="7937" width="14.28515625" style="1" customWidth="1"/>
    <col min="7938" max="7938" width="14.5703125" style="1" customWidth="1"/>
    <col min="7939" max="7942" width="13.7109375" style="1" customWidth="1"/>
    <col min="7943" max="8190" width="9.140625" style="1"/>
    <col min="8191" max="8191" width="0" style="1" hidden="1" customWidth="1"/>
    <col min="8192" max="8192" width="41.85546875" style="1" customWidth="1"/>
    <col min="8193" max="8193" width="14.28515625" style="1" customWidth="1"/>
    <col min="8194" max="8194" width="14.5703125" style="1" customWidth="1"/>
    <col min="8195" max="8198" width="13.7109375" style="1" customWidth="1"/>
    <col min="8199" max="8446" width="9.140625" style="1"/>
    <col min="8447" max="8447" width="0" style="1" hidden="1" customWidth="1"/>
    <col min="8448" max="8448" width="41.85546875" style="1" customWidth="1"/>
    <col min="8449" max="8449" width="14.28515625" style="1" customWidth="1"/>
    <col min="8450" max="8450" width="14.5703125" style="1" customWidth="1"/>
    <col min="8451" max="8454" width="13.7109375" style="1" customWidth="1"/>
    <col min="8455" max="8702" width="9.140625" style="1"/>
    <col min="8703" max="8703" width="0" style="1" hidden="1" customWidth="1"/>
    <col min="8704" max="8704" width="41.85546875" style="1" customWidth="1"/>
    <col min="8705" max="8705" width="14.28515625" style="1" customWidth="1"/>
    <col min="8706" max="8706" width="14.5703125" style="1" customWidth="1"/>
    <col min="8707" max="8710" width="13.7109375" style="1" customWidth="1"/>
    <col min="8711" max="8958" width="9.140625" style="1"/>
    <col min="8959" max="8959" width="0" style="1" hidden="1" customWidth="1"/>
    <col min="8960" max="8960" width="41.85546875" style="1" customWidth="1"/>
    <col min="8961" max="8961" width="14.28515625" style="1" customWidth="1"/>
    <col min="8962" max="8962" width="14.5703125" style="1" customWidth="1"/>
    <col min="8963" max="8966" width="13.7109375" style="1" customWidth="1"/>
    <col min="8967" max="9214" width="9.140625" style="1"/>
    <col min="9215" max="9215" width="0" style="1" hidden="1" customWidth="1"/>
    <col min="9216" max="9216" width="41.85546875" style="1" customWidth="1"/>
    <col min="9217" max="9217" width="14.28515625" style="1" customWidth="1"/>
    <col min="9218" max="9218" width="14.5703125" style="1" customWidth="1"/>
    <col min="9219" max="9222" width="13.7109375" style="1" customWidth="1"/>
    <col min="9223" max="9470" width="9.140625" style="1"/>
    <col min="9471" max="9471" width="0" style="1" hidden="1" customWidth="1"/>
    <col min="9472" max="9472" width="41.85546875" style="1" customWidth="1"/>
    <col min="9473" max="9473" width="14.28515625" style="1" customWidth="1"/>
    <col min="9474" max="9474" width="14.5703125" style="1" customWidth="1"/>
    <col min="9475" max="9478" width="13.7109375" style="1" customWidth="1"/>
    <col min="9479" max="9726" width="9.140625" style="1"/>
    <col min="9727" max="9727" width="0" style="1" hidden="1" customWidth="1"/>
    <col min="9728" max="9728" width="41.85546875" style="1" customWidth="1"/>
    <col min="9729" max="9729" width="14.28515625" style="1" customWidth="1"/>
    <col min="9730" max="9730" width="14.5703125" style="1" customWidth="1"/>
    <col min="9731" max="9734" width="13.7109375" style="1" customWidth="1"/>
    <col min="9735" max="9982" width="9.140625" style="1"/>
    <col min="9983" max="9983" width="0" style="1" hidden="1" customWidth="1"/>
    <col min="9984" max="9984" width="41.85546875" style="1" customWidth="1"/>
    <col min="9985" max="9985" width="14.28515625" style="1" customWidth="1"/>
    <col min="9986" max="9986" width="14.5703125" style="1" customWidth="1"/>
    <col min="9987" max="9990" width="13.7109375" style="1" customWidth="1"/>
    <col min="9991" max="10238" width="9.140625" style="1"/>
    <col min="10239" max="10239" width="0" style="1" hidden="1" customWidth="1"/>
    <col min="10240" max="10240" width="41.85546875" style="1" customWidth="1"/>
    <col min="10241" max="10241" width="14.28515625" style="1" customWidth="1"/>
    <col min="10242" max="10242" width="14.5703125" style="1" customWidth="1"/>
    <col min="10243" max="10246" width="13.7109375" style="1" customWidth="1"/>
    <col min="10247" max="10494" width="9.140625" style="1"/>
    <col min="10495" max="10495" width="0" style="1" hidden="1" customWidth="1"/>
    <col min="10496" max="10496" width="41.85546875" style="1" customWidth="1"/>
    <col min="10497" max="10497" width="14.28515625" style="1" customWidth="1"/>
    <col min="10498" max="10498" width="14.5703125" style="1" customWidth="1"/>
    <col min="10499" max="10502" width="13.7109375" style="1" customWidth="1"/>
    <col min="10503" max="10750" width="9.140625" style="1"/>
    <col min="10751" max="10751" width="0" style="1" hidden="1" customWidth="1"/>
    <col min="10752" max="10752" width="41.85546875" style="1" customWidth="1"/>
    <col min="10753" max="10753" width="14.28515625" style="1" customWidth="1"/>
    <col min="10754" max="10754" width="14.5703125" style="1" customWidth="1"/>
    <col min="10755" max="10758" width="13.7109375" style="1" customWidth="1"/>
    <col min="10759" max="11006" width="9.140625" style="1"/>
    <col min="11007" max="11007" width="0" style="1" hidden="1" customWidth="1"/>
    <col min="11008" max="11008" width="41.85546875" style="1" customWidth="1"/>
    <col min="11009" max="11009" width="14.28515625" style="1" customWidth="1"/>
    <col min="11010" max="11010" width="14.5703125" style="1" customWidth="1"/>
    <col min="11011" max="11014" width="13.7109375" style="1" customWidth="1"/>
    <col min="11015" max="11262" width="9.140625" style="1"/>
    <col min="11263" max="11263" width="0" style="1" hidden="1" customWidth="1"/>
    <col min="11264" max="11264" width="41.85546875" style="1" customWidth="1"/>
    <col min="11265" max="11265" width="14.28515625" style="1" customWidth="1"/>
    <col min="11266" max="11266" width="14.5703125" style="1" customWidth="1"/>
    <col min="11267" max="11270" width="13.7109375" style="1" customWidth="1"/>
    <col min="11271" max="11518" width="9.140625" style="1"/>
    <col min="11519" max="11519" width="0" style="1" hidden="1" customWidth="1"/>
    <col min="11520" max="11520" width="41.85546875" style="1" customWidth="1"/>
    <col min="11521" max="11521" width="14.28515625" style="1" customWidth="1"/>
    <col min="11522" max="11522" width="14.5703125" style="1" customWidth="1"/>
    <col min="11523" max="11526" width="13.7109375" style="1" customWidth="1"/>
    <col min="11527" max="11774" width="9.140625" style="1"/>
    <col min="11775" max="11775" width="0" style="1" hidden="1" customWidth="1"/>
    <col min="11776" max="11776" width="41.85546875" style="1" customWidth="1"/>
    <col min="11777" max="11777" width="14.28515625" style="1" customWidth="1"/>
    <col min="11778" max="11778" width="14.5703125" style="1" customWidth="1"/>
    <col min="11779" max="11782" width="13.7109375" style="1" customWidth="1"/>
    <col min="11783" max="12030" width="9.140625" style="1"/>
    <col min="12031" max="12031" width="0" style="1" hidden="1" customWidth="1"/>
    <col min="12032" max="12032" width="41.85546875" style="1" customWidth="1"/>
    <col min="12033" max="12033" width="14.28515625" style="1" customWidth="1"/>
    <col min="12034" max="12034" width="14.5703125" style="1" customWidth="1"/>
    <col min="12035" max="12038" width="13.7109375" style="1" customWidth="1"/>
    <col min="12039" max="12286" width="9.140625" style="1"/>
    <col min="12287" max="12287" width="0" style="1" hidden="1" customWidth="1"/>
    <col min="12288" max="12288" width="41.85546875" style="1" customWidth="1"/>
    <col min="12289" max="12289" width="14.28515625" style="1" customWidth="1"/>
    <col min="12290" max="12290" width="14.5703125" style="1" customWidth="1"/>
    <col min="12291" max="12294" width="13.7109375" style="1" customWidth="1"/>
    <col min="12295" max="12542" width="9.140625" style="1"/>
    <col min="12543" max="12543" width="0" style="1" hidden="1" customWidth="1"/>
    <col min="12544" max="12544" width="41.85546875" style="1" customWidth="1"/>
    <col min="12545" max="12545" width="14.28515625" style="1" customWidth="1"/>
    <col min="12546" max="12546" width="14.5703125" style="1" customWidth="1"/>
    <col min="12547" max="12550" width="13.7109375" style="1" customWidth="1"/>
    <col min="12551" max="12798" width="9.140625" style="1"/>
    <col min="12799" max="12799" width="0" style="1" hidden="1" customWidth="1"/>
    <col min="12800" max="12800" width="41.85546875" style="1" customWidth="1"/>
    <col min="12801" max="12801" width="14.28515625" style="1" customWidth="1"/>
    <col min="12802" max="12802" width="14.5703125" style="1" customWidth="1"/>
    <col min="12803" max="12806" width="13.7109375" style="1" customWidth="1"/>
    <col min="12807" max="13054" width="9.140625" style="1"/>
    <col min="13055" max="13055" width="0" style="1" hidden="1" customWidth="1"/>
    <col min="13056" max="13056" width="41.85546875" style="1" customWidth="1"/>
    <col min="13057" max="13057" width="14.28515625" style="1" customWidth="1"/>
    <col min="13058" max="13058" width="14.5703125" style="1" customWidth="1"/>
    <col min="13059" max="13062" width="13.7109375" style="1" customWidth="1"/>
    <col min="13063" max="13310" width="9.140625" style="1"/>
    <col min="13311" max="13311" width="0" style="1" hidden="1" customWidth="1"/>
    <col min="13312" max="13312" width="41.85546875" style="1" customWidth="1"/>
    <col min="13313" max="13313" width="14.28515625" style="1" customWidth="1"/>
    <col min="13314" max="13314" width="14.5703125" style="1" customWidth="1"/>
    <col min="13315" max="13318" width="13.7109375" style="1" customWidth="1"/>
    <col min="13319" max="13566" width="9.140625" style="1"/>
    <col min="13567" max="13567" width="0" style="1" hidden="1" customWidth="1"/>
    <col min="13568" max="13568" width="41.85546875" style="1" customWidth="1"/>
    <col min="13569" max="13569" width="14.28515625" style="1" customWidth="1"/>
    <col min="13570" max="13570" width="14.5703125" style="1" customWidth="1"/>
    <col min="13571" max="13574" width="13.7109375" style="1" customWidth="1"/>
    <col min="13575" max="13822" width="9.140625" style="1"/>
    <col min="13823" max="13823" width="0" style="1" hidden="1" customWidth="1"/>
    <col min="13824" max="13824" width="41.85546875" style="1" customWidth="1"/>
    <col min="13825" max="13825" width="14.28515625" style="1" customWidth="1"/>
    <col min="13826" max="13826" width="14.5703125" style="1" customWidth="1"/>
    <col min="13827" max="13830" width="13.7109375" style="1" customWidth="1"/>
    <col min="13831" max="14078" width="9.140625" style="1"/>
    <col min="14079" max="14079" width="0" style="1" hidden="1" customWidth="1"/>
    <col min="14080" max="14080" width="41.85546875" style="1" customWidth="1"/>
    <col min="14081" max="14081" width="14.28515625" style="1" customWidth="1"/>
    <col min="14082" max="14082" width="14.5703125" style="1" customWidth="1"/>
    <col min="14083" max="14086" width="13.7109375" style="1" customWidth="1"/>
    <col min="14087" max="14334" width="9.140625" style="1"/>
    <col min="14335" max="14335" width="0" style="1" hidden="1" customWidth="1"/>
    <col min="14336" max="14336" width="41.85546875" style="1" customWidth="1"/>
    <col min="14337" max="14337" width="14.28515625" style="1" customWidth="1"/>
    <col min="14338" max="14338" width="14.5703125" style="1" customWidth="1"/>
    <col min="14339" max="14342" width="13.7109375" style="1" customWidth="1"/>
    <col min="14343" max="14590" width="9.140625" style="1"/>
    <col min="14591" max="14591" width="0" style="1" hidden="1" customWidth="1"/>
    <col min="14592" max="14592" width="41.85546875" style="1" customWidth="1"/>
    <col min="14593" max="14593" width="14.28515625" style="1" customWidth="1"/>
    <col min="14594" max="14594" width="14.5703125" style="1" customWidth="1"/>
    <col min="14595" max="14598" width="13.7109375" style="1" customWidth="1"/>
    <col min="14599" max="14846" width="9.140625" style="1"/>
    <col min="14847" max="14847" width="0" style="1" hidden="1" customWidth="1"/>
    <col min="14848" max="14848" width="41.85546875" style="1" customWidth="1"/>
    <col min="14849" max="14849" width="14.28515625" style="1" customWidth="1"/>
    <col min="14850" max="14850" width="14.5703125" style="1" customWidth="1"/>
    <col min="14851" max="14854" width="13.7109375" style="1" customWidth="1"/>
    <col min="14855" max="15102" width="9.140625" style="1"/>
    <col min="15103" max="15103" width="0" style="1" hidden="1" customWidth="1"/>
    <col min="15104" max="15104" width="41.85546875" style="1" customWidth="1"/>
    <col min="15105" max="15105" width="14.28515625" style="1" customWidth="1"/>
    <col min="15106" max="15106" width="14.5703125" style="1" customWidth="1"/>
    <col min="15107" max="15110" width="13.7109375" style="1" customWidth="1"/>
    <col min="15111" max="15358" width="9.140625" style="1"/>
    <col min="15359" max="15359" width="0" style="1" hidden="1" customWidth="1"/>
    <col min="15360" max="15360" width="41.85546875" style="1" customWidth="1"/>
    <col min="15361" max="15361" width="14.28515625" style="1" customWidth="1"/>
    <col min="15362" max="15362" width="14.5703125" style="1" customWidth="1"/>
    <col min="15363" max="15366" width="13.7109375" style="1" customWidth="1"/>
    <col min="15367" max="15614" width="9.140625" style="1"/>
    <col min="15615" max="15615" width="0" style="1" hidden="1" customWidth="1"/>
    <col min="15616" max="15616" width="41.85546875" style="1" customWidth="1"/>
    <col min="15617" max="15617" width="14.28515625" style="1" customWidth="1"/>
    <col min="15618" max="15618" width="14.5703125" style="1" customWidth="1"/>
    <col min="15619" max="15622" width="13.7109375" style="1" customWidth="1"/>
    <col min="15623" max="15870" width="9.140625" style="1"/>
    <col min="15871" max="15871" width="0" style="1" hidden="1" customWidth="1"/>
    <col min="15872" max="15872" width="41.85546875" style="1" customWidth="1"/>
    <col min="15873" max="15873" width="14.28515625" style="1" customWidth="1"/>
    <col min="15874" max="15874" width="14.5703125" style="1" customWidth="1"/>
    <col min="15875" max="15878" width="13.7109375" style="1" customWidth="1"/>
    <col min="15879" max="16126" width="9.140625" style="1"/>
    <col min="16127" max="16127" width="0" style="1" hidden="1" customWidth="1"/>
    <col min="16128" max="16128" width="41.85546875" style="1" customWidth="1"/>
    <col min="16129" max="16129" width="14.28515625" style="1" customWidth="1"/>
    <col min="16130" max="16130" width="14.5703125" style="1" customWidth="1"/>
    <col min="16131" max="16134" width="13.7109375" style="1" customWidth="1"/>
    <col min="16135" max="16384" width="9.140625" style="1"/>
  </cols>
  <sheetData>
    <row r="1" spans="1:9" ht="36" customHeight="1" x14ac:dyDescent="0.25">
      <c r="B1" s="50" t="s">
        <v>82</v>
      </c>
      <c r="C1" s="50"/>
      <c r="D1" s="50"/>
      <c r="E1" s="50"/>
      <c r="F1" s="50"/>
      <c r="G1" s="51"/>
      <c r="H1" s="51"/>
      <c r="I1" s="51"/>
    </row>
    <row r="2" spans="1:9" x14ac:dyDescent="0.25">
      <c r="A2" s="2"/>
      <c r="D2" s="4" t="s">
        <v>0</v>
      </c>
      <c r="E2" s="3" t="s">
        <v>0</v>
      </c>
      <c r="G2" s="5"/>
      <c r="I2" s="6" t="s">
        <v>80</v>
      </c>
    </row>
    <row r="3" spans="1:9" ht="66.75" thickBot="1" x14ac:dyDescent="0.3">
      <c r="A3" s="7"/>
      <c r="B3" s="8"/>
      <c r="C3" s="9" t="s">
        <v>70</v>
      </c>
      <c r="D3" s="10" t="s">
        <v>71</v>
      </c>
      <c r="E3" s="9" t="s">
        <v>72</v>
      </c>
      <c r="F3" s="9" t="s">
        <v>73</v>
      </c>
      <c r="G3" s="11" t="s">
        <v>55</v>
      </c>
      <c r="H3" s="11" t="s">
        <v>54</v>
      </c>
      <c r="I3" s="12" t="s">
        <v>61</v>
      </c>
    </row>
    <row r="4" spans="1:9" x14ac:dyDescent="0.25">
      <c r="A4" s="13" t="s">
        <v>1</v>
      </c>
      <c r="B4" s="14" t="s">
        <v>2</v>
      </c>
      <c r="C4" s="15">
        <f>SUM(C5,C18)</f>
        <v>3040530.4</v>
      </c>
      <c r="D4" s="16">
        <f>SUM(D5,D18)</f>
        <v>2971373.3000000003</v>
      </c>
      <c r="E4" s="15">
        <f>SUM(E5,E18)</f>
        <v>3161119.0000000005</v>
      </c>
      <c r="F4" s="15">
        <f>SUM(F5,F18)</f>
        <v>3196798.8</v>
      </c>
      <c r="G4" s="17">
        <f>F4/D4*100</f>
        <v>107.58657621376619</v>
      </c>
      <c r="H4" s="18">
        <f>F4/E4*100</f>
        <v>101.12870790375179</v>
      </c>
      <c r="I4" s="19"/>
    </row>
    <row r="5" spans="1:9" x14ac:dyDescent="0.25">
      <c r="A5" s="20"/>
      <c r="B5" s="14" t="s">
        <v>3</v>
      </c>
      <c r="C5" s="15">
        <f>SUM(C6,C7,C8,C13,C16,C17)</f>
        <v>2439338</v>
      </c>
      <c r="D5" s="16">
        <f>SUM(D6,D7,D8,D13,D16,D17)</f>
        <v>2410952.7000000002</v>
      </c>
      <c r="E5" s="15">
        <f>SUM(E6,E7,E8,E13,E16,E17)</f>
        <v>2468699.4000000004</v>
      </c>
      <c r="F5" s="15">
        <f>SUM(F6,F7,F8,F13,F16,F17)</f>
        <v>2504380.5999999996</v>
      </c>
      <c r="G5" s="17">
        <f t="shared" ref="G5:G41" si="0">F5/D5*100</f>
        <v>103.87514446052796</v>
      </c>
      <c r="H5" s="18">
        <f t="shared" ref="H5:H41" si="1">F5/E5*100</f>
        <v>101.44534405444419</v>
      </c>
      <c r="I5" s="19"/>
    </row>
    <row r="6" spans="1:9" x14ac:dyDescent="0.25">
      <c r="A6" s="21" t="s">
        <v>4</v>
      </c>
      <c r="B6" s="22" t="s">
        <v>5</v>
      </c>
      <c r="C6" s="23">
        <v>1123643.3</v>
      </c>
      <c r="D6" s="24">
        <v>1093227.8</v>
      </c>
      <c r="E6" s="25">
        <v>1145600</v>
      </c>
      <c r="F6" s="25">
        <v>1156074.3</v>
      </c>
      <c r="G6" s="26">
        <f t="shared" si="0"/>
        <v>105.74871037856886</v>
      </c>
      <c r="H6" s="27">
        <f t="shared" si="1"/>
        <v>100.91430691340784</v>
      </c>
      <c r="I6" s="19"/>
    </row>
    <row r="7" spans="1:9" x14ac:dyDescent="0.25">
      <c r="A7" s="28"/>
      <c r="B7" s="22" t="s">
        <v>6</v>
      </c>
      <c r="C7" s="23">
        <v>5440.5</v>
      </c>
      <c r="D7" s="24">
        <v>6698</v>
      </c>
      <c r="E7" s="25">
        <v>4778.8</v>
      </c>
      <c r="F7" s="25">
        <v>4857.3999999999996</v>
      </c>
      <c r="G7" s="26">
        <f t="shared" si="0"/>
        <v>72.520155270229907</v>
      </c>
      <c r="H7" s="27">
        <f t="shared" si="1"/>
        <v>101.64476437599397</v>
      </c>
      <c r="I7" s="19"/>
    </row>
    <row r="8" spans="1:9" x14ac:dyDescent="0.25">
      <c r="A8" s="28" t="s">
        <v>7</v>
      </c>
      <c r="B8" s="22" t="s">
        <v>8</v>
      </c>
      <c r="C8" s="25">
        <f>SUM(C9:C12)</f>
        <v>341244.2</v>
      </c>
      <c r="D8" s="24">
        <f>SUM(D9:D12)</f>
        <v>366041.9</v>
      </c>
      <c r="E8" s="25">
        <f>SUM(E9:E12)</f>
        <v>376133.9</v>
      </c>
      <c r="F8" s="25">
        <f>SUM(F9:F12)</f>
        <v>381571.99999999994</v>
      </c>
      <c r="G8" s="26">
        <f t="shared" si="0"/>
        <v>104.24271101204532</v>
      </c>
      <c r="H8" s="27">
        <f t="shared" si="1"/>
        <v>101.44578832165882</v>
      </c>
      <c r="I8" s="19"/>
    </row>
    <row r="9" spans="1:9" ht="33" x14ac:dyDescent="0.25">
      <c r="A9" s="29"/>
      <c r="B9" s="22" t="s">
        <v>59</v>
      </c>
      <c r="C9" s="23">
        <v>94591.5</v>
      </c>
      <c r="D9" s="24">
        <v>99135</v>
      </c>
      <c r="E9" s="25">
        <v>105613</v>
      </c>
      <c r="F9" s="25">
        <v>109090.6</v>
      </c>
      <c r="G9" s="26">
        <f t="shared" si="0"/>
        <v>110.04246734251275</v>
      </c>
      <c r="H9" s="27">
        <f t="shared" si="1"/>
        <v>103.29277645744371</v>
      </c>
      <c r="I9" s="19"/>
    </row>
    <row r="10" spans="1:9" x14ac:dyDescent="0.25">
      <c r="A10" s="29" t="s">
        <v>9</v>
      </c>
      <c r="B10" s="30" t="s">
        <v>58</v>
      </c>
      <c r="C10" s="23">
        <v>236264.7</v>
      </c>
      <c r="D10" s="24">
        <v>257406.9</v>
      </c>
      <c r="E10" s="25">
        <v>257406.9</v>
      </c>
      <c r="F10" s="25">
        <v>255911.5</v>
      </c>
      <c r="G10" s="26">
        <f t="shared" si="0"/>
        <v>99.419052092232192</v>
      </c>
      <c r="H10" s="27">
        <f t="shared" si="1"/>
        <v>99.419052092232192</v>
      </c>
      <c r="I10" s="19"/>
    </row>
    <row r="11" spans="1:9" x14ac:dyDescent="0.25">
      <c r="A11" s="31" t="s">
        <v>10</v>
      </c>
      <c r="B11" s="30" t="s">
        <v>68</v>
      </c>
      <c r="C11" s="23">
        <v>13</v>
      </c>
      <c r="D11" s="32">
        <v>0</v>
      </c>
      <c r="E11" s="23">
        <v>0</v>
      </c>
      <c r="F11" s="25">
        <v>21.8</v>
      </c>
      <c r="G11" s="33">
        <v>0</v>
      </c>
      <c r="H11" s="33">
        <v>0</v>
      </c>
      <c r="I11" s="19"/>
    </row>
    <row r="12" spans="1:9" s="4" customFormat="1" ht="33" x14ac:dyDescent="0.25">
      <c r="B12" s="34" t="s">
        <v>60</v>
      </c>
      <c r="C12" s="35">
        <v>10375</v>
      </c>
      <c r="D12" s="24">
        <v>9500</v>
      </c>
      <c r="E12" s="24">
        <v>13114</v>
      </c>
      <c r="F12" s="36">
        <v>16548.099999999999</v>
      </c>
      <c r="G12" s="26">
        <f t="shared" si="0"/>
        <v>174.19052631578947</v>
      </c>
      <c r="H12" s="27">
        <f t="shared" si="1"/>
        <v>126.18651822479792</v>
      </c>
      <c r="I12" s="34" t="s">
        <v>69</v>
      </c>
    </row>
    <row r="13" spans="1:9" x14ac:dyDescent="0.25">
      <c r="A13" s="29" t="s">
        <v>11</v>
      </c>
      <c r="B13" s="22" t="s">
        <v>12</v>
      </c>
      <c r="C13" s="25">
        <f>SUM(C14:C15)</f>
        <v>894429.3</v>
      </c>
      <c r="D13" s="24">
        <f>SUM(D14:D15)</f>
        <v>886314</v>
      </c>
      <c r="E13" s="25">
        <f>SUM(E14:E15)</f>
        <v>883515.7</v>
      </c>
      <c r="F13" s="25">
        <f>SUM(F14:F15)</f>
        <v>901722.1</v>
      </c>
      <c r="G13" s="26">
        <f t="shared" si="0"/>
        <v>101.73844709662716</v>
      </c>
      <c r="H13" s="27">
        <f t="shared" si="1"/>
        <v>102.06067645430636</v>
      </c>
      <c r="I13" s="19"/>
    </row>
    <row r="14" spans="1:9" ht="33" x14ac:dyDescent="0.25">
      <c r="A14" s="29" t="s">
        <v>13</v>
      </c>
      <c r="B14" s="30" t="s">
        <v>14</v>
      </c>
      <c r="C14" s="23">
        <v>162692.9</v>
      </c>
      <c r="D14" s="24">
        <v>202354</v>
      </c>
      <c r="E14" s="25">
        <v>175000</v>
      </c>
      <c r="F14" s="25">
        <v>195303</v>
      </c>
      <c r="G14" s="26">
        <f t="shared" si="0"/>
        <v>96.515512418830369</v>
      </c>
      <c r="H14" s="27">
        <f t="shared" si="1"/>
        <v>111.60171428571428</v>
      </c>
      <c r="I14" s="19" t="s">
        <v>75</v>
      </c>
    </row>
    <row r="15" spans="1:9" x14ac:dyDescent="0.25">
      <c r="A15" s="31" t="s">
        <v>15</v>
      </c>
      <c r="B15" s="22" t="s">
        <v>16</v>
      </c>
      <c r="C15" s="23">
        <v>731736.4</v>
      </c>
      <c r="D15" s="24">
        <v>683960</v>
      </c>
      <c r="E15" s="25">
        <v>708515.7</v>
      </c>
      <c r="F15" s="25">
        <v>706419.1</v>
      </c>
      <c r="G15" s="26">
        <f t="shared" si="0"/>
        <v>103.28368618047838</v>
      </c>
      <c r="H15" s="27">
        <f t="shared" si="1"/>
        <v>99.704085597538622</v>
      </c>
      <c r="I15" s="19"/>
    </row>
    <row r="16" spans="1:9" x14ac:dyDescent="0.25">
      <c r="A16" s="21" t="s">
        <v>17</v>
      </c>
      <c r="B16" s="22" t="s">
        <v>18</v>
      </c>
      <c r="C16" s="23">
        <v>74580.5</v>
      </c>
      <c r="D16" s="24">
        <v>58671</v>
      </c>
      <c r="E16" s="25">
        <v>58671</v>
      </c>
      <c r="F16" s="25">
        <v>60153.5</v>
      </c>
      <c r="G16" s="26">
        <f t="shared" si="0"/>
        <v>102.52680199757972</v>
      </c>
      <c r="H16" s="27">
        <f t="shared" si="1"/>
        <v>102.52680199757972</v>
      </c>
      <c r="I16" s="19"/>
    </row>
    <row r="17" spans="1:9" x14ac:dyDescent="0.25">
      <c r="A17" s="21" t="s">
        <v>19</v>
      </c>
      <c r="B17" s="22" t="s">
        <v>20</v>
      </c>
      <c r="C17" s="23">
        <v>0.2</v>
      </c>
      <c r="D17" s="32">
        <v>0</v>
      </c>
      <c r="E17" s="23">
        <v>0</v>
      </c>
      <c r="F17" s="25">
        <v>1.3</v>
      </c>
      <c r="G17" s="33">
        <v>0</v>
      </c>
      <c r="H17" s="33">
        <v>0</v>
      </c>
      <c r="I17" s="19"/>
    </row>
    <row r="18" spans="1:9" x14ac:dyDescent="0.25">
      <c r="A18" s="21"/>
      <c r="B18" s="14" t="s">
        <v>21</v>
      </c>
      <c r="C18" s="15">
        <f>SUM(C19,C25,C26,C27,C30,C31)</f>
        <v>601192.39999999991</v>
      </c>
      <c r="D18" s="16">
        <f>SUM(D19,D25,D26,D27,D30,D31)</f>
        <v>560420.60000000009</v>
      </c>
      <c r="E18" s="15">
        <f>SUM(E19,E25,E26,E27,E30,E31)</f>
        <v>692419.60000000009</v>
      </c>
      <c r="F18" s="15">
        <f>SUM(F19,F25,F26,F27,F30,F31)</f>
        <v>692418.20000000007</v>
      </c>
      <c r="G18" s="17">
        <f t="shared" si="0"/>
        <v>123.55330978197445</v>
      </c>
      <c r="H18" s="37">
        <f t="shared" si="1"/>
        <v>99.999797810460592</v>
      </c>
      <c r="I18" s="19"/>
    </row>
    <row r="19" spans="1:9" ht="48" customHeight="1" x14ac:dyDescent="0.25">
      <c r="A19" s="28" t="s">
        <v>22</v>
      </c>
      <c r="B19" s="22" t="s">
        <v>23</v>
      </c>
      <c r="C19" s="25">
        <f t="shared" ref="C19:E19" si="2">SUM(C20:C24)</f>
        <v>375628</v>
      </c>
      <c r="D19" s="25">
        <f t="shared" si="2"/>
        <v>394204.2</v>
      </c>
      <c r="E19" s="25">
        <f t="shared" si="2"/>
        <v>486859.60000000003</v>
      </c>
      <c r="F19" s="25">
        <f>SUM(F20:F24)</f>
        <v>448581.5</v>
      </c>
      <c r="G19" s="26">
        <f t="shared" si="0"/>
        <v>113.79419600298526</v>
      </c>
      <c r="H19" s="27">
        <f t="shared" si="1"/>
        <v>92.137753882228054</v>
      </c>
      <c r="I19" s="19" t="s">
        <v>81</v>
      </c>
    </row>
    <row r="20" spans="1:9" x14ac:dyDescent="0.25">
      <c r="A20" s="29"/>
      <c r="B20" s="22" t="s">
        <v>74</v>
      </c>
      <c r="C20" s="25">
        <v>0</v>
      </c>
      <c r="D20" s="24">
        <v>0</v>
      </c>
      <c r="E20" s="25">
        <v>0</v>
      </c>
      <c r="F20" s="25">
        <v>10.4</v>
      </c>
      <c r="G20" s="33">
        <v>0</v>
      </c>
      <c r="H20" s="33">
        <v>0</v>
      </c>
      <c r="I20" s="19"/>
    </row>
    <row r="21" spans="1:9" x14ac:dyDescent="0.25">
      <c r="A21" s="29" t="s">
        <v>24</v>
      </c>
      <c r="B21" s="22" t="s">
        <v>25</v>
      </c>
      <c r="C21" s="23">
        <v>278607.8</v>
      </c>
      <c r="D21" s="24">
        <v>329947.59999999998</v>
      </c>
      <c r="E21" s="25">
        <v>389558</v>
      </c>
      <c r="F21" s="25">
        <v>339358.3</v>
      </c>
      <c r="G21" s="26">
        <f t="shared" si="0"/>
        <v>102.85218016436551</v>
      </c>
      <c r="H21" s="27">
        <f t="shared" si="1"/>
        <v>87.113677552508221</v>
      </c>
      <c r="I21" s="19"/>
    </row>
    <row r="22" spans="1:9" x14ac:dyDescent="0.25">
      <c r="A22" s="29" t="s">
        <v>26</v>
      </c>
      <c r="B22" s="22" t="s">
        <v>27</v>
      </c>
      <c r="C22" s="23">
        <v>20706.099999999999</v>
      </c>
      <c r="D22" s="24">
        <v>18605.2</v>
      </c>
      <c r="E22" s="25">
        <v>19855.7</v>
      </c>
      <c r="F22" s="25">
        <v>20056.2</v>
      </c>
      <c r="G22" s="26">
        <f t="shared" si="0"/>
        <v>107.79889493259948</v>
      </c>
      <c r="H22" s="27">
        <f t="shared" si="1"/>
        <v>101.00978560312657</v>
      </c>
      <c r="I22" s="19"/>
    </row>
    <row r="23" spans="1:9" x14ac:dyDescent="0.25">
      <c r="A23" s="38" t="s">
        <v>28</v>
      </c>
      <c r="B23" s="39" t="s">
        <v>29</v>
      </c>
      <c r="C23" s="23">
        <v>23485.9</v>
      </c>
      <c r="D23" s="24">
        <v>6200</v>
      </c>
      <c r="E23" s="25">
        <v>27994.5</v>
      </c>
      <c r="F23" s="25">
        <v>27994.5</v>
      </c>
      <c r="G23" s="26">
        <f t="shared" si="0"/>
        <v>451.52419354838713</v>
      </c>
      <c r="H23" s="27">
        <f t="shared" si="1"/>
        <v>100</v>
      </c>
      <c r="I23" s="19"/>
    </row>
    <row r="24" spans="1:9" ht="82.5" x14ac:dyDescent="0.25">
      <c r="A24" s="31" t="s">
        <v>30</v>
      </c>
      <c r="B24" s="22" t="s">
        <v>31</v>
      </c>
      <c r="C24" s="23">
        <v>52828.2</v>
      </c>
      <c r="D24" s="24">
        <v>39451.4</v>
      </c>
      <c r="E24" s="25">
        <v>49451.4</v>
      </c>
      <c r="F24" s="25">
        <v>61162.1</v>
      </c>
      <c r="G24" s="26">
        <f t="shared" si="0"/>
        <v>155.03150712015287</v>
      </c>
      <c r="H24" s="27">
        <f t="shared" si="1"/>
        <v>123.68123046061386</v>
      </c>
      <c r="I24" s="19" t="s">
        <v>79</v>
      </c>
    </row>
    <row r="25" spans="1:9" ht="58.5" customHeight="1" x14ac:dyDescent="0.25">
      <c r="A25" s="21" t="s">
        <v>32</v>
      </c>
      <c r="B25" s="22" t="s">
        <v>57</v>
      </c>
      <c r="C25" s="23">
        <v>42347.6</v>
      </c>
      <c r="D25" s="24">
        <v>37603</v>
      </c>
      <c r="E25" s="25">
        <v>10500</v>
      </c>
      <c r="F25" s="25">
        <v>10983.5</v>
      </c>
      <c r="G25" s="26">
        <f t="shared" si="0"/>
        <v>29.209105656463581</v>
      </c>
      <c r="H25" s="27">
        <f t="shared" si="1"/>
        <v>104.60476190476192</v>
      </c>
      <c r="I25" s="19"/>
    </row>
    <row r="26" spans="1:9" ht="57.75" customHeight="1" x14ac:dyDescent="0.25">
      <c r="A26" s="38" t="s">
        <v>33</v>
      </c>
      <c r="B26" s="22" t="s">
        <v>56</v>
      </c>
      <c r="C26" s="23">
        <v>51074.6</v>
      </c>
      <c r="D26" s="24">
        <v>54725</v>
      </c>
      <c r="E26" s="25">
        <v>58009.2</v>
      </c>
      <c r="F26" s="25">
        <v>59046.7</v>
      </c>
      <c r="G26" s="26">
        <f t="shared" si="0"/>
        <v>107.89712197350387</v>
      </c>
      <c r="H26" s="27">
        <f t="shared" si="1"/>
        <v>101.78850940885238</v>
      </c>
      <c r="I26" s="19"/>
    </row>
    <row r="27" spans="1:9" ht="26.25" customHeight="1" x14ac:dyDescent="0.25">
      <c r="A27" s="28" t="s">
        <v>34</v>
      </c>
      <c r="B27" s="22" t="s">
        <v>35</v>
      </c>
      <c r="C27" s="25">
        <f>SUM(C28:C29)</f>
        <v>73701.600000000006</v>
      </c>
      <c r="D27" s="24">
        <f>SUM(D28:D29)</f>
        <v>28498.400000000001</v>
      </c>
      <c r="E27" s="25">
        <f>SUM(E28:E29)</f>
        <v>79498.399999999994</v>
      </c>
      <c r="F27" s="25">
        <f>SUM(F28:F29)</f>
        <v>110242.2</v>
      </c>
      <c r="G27" s="26">
        <f t="shared" si="0"/>
        <v>386.83645397636354</v>
      </c>
      <c r="H27" s="27">
        <f t="shared" si="1"/>
        <v>138.67222484980829</v>
      </c>
      <c r="I27" s="19"/>
    </row>
    <row r="28" spans="1:9" ht="45" customHeight="1" x14ac:dyDescent="0.25">
      <c r="A28" s="29" t="s">
        <v>36</v>
      </c>
      <c r="B28" s="30" t="s">
        <v>37</v>
      </c>
      <c r="C28" s="23">
        <v>46225.9</v>
      </c>
      <c r="D28" s="24">
        <v>15670.4</v>
      </c>
      <c r="E28" s="25">
        <v>37670.400000000001</v>
      </c>
      <c r="F28" s="25">
        <v>43691.5</v>
      </c>
      <c r="G28" s="26">
        <f t="shared" si="0"/>
        <v>278.81547375944456</v>
      </c>
      <c r="H28" s="27">
        <f t="shared" si="1"/>
        <v>115.98363702004757</v>
      </c>
      <c r="I28" s="19" t="s">
        <v>77</v>
      </c>
    </row>
    <row r="29" spans="1:9" ht="85.5" customHeight="1" x14ac:dyDescent="0.25">
      <c r="A29" s="31" t="s">
        <v>38</v>
      </c>
      <c r="B29" s="30" t="s">
        <v>39</v>
      </c>
      <c r="C29" s="23">
        <v>27475.7</v>
      </c>
      <c r="D29" s="24">
        <v>12828</v>
      </c>
      <c r="E29" s="25">
        <v>41828</v>
      </c>
      <c r="F29" s="25">
        <v>66550.7</v>
      </c>
      <c r="G29" s="26">
        <f t="shared" si="0"/>
        <v>518.79248518864983</v>
      </c>
      <c r="H29" s="27">
        <f t="shared" si="1"/>
        <v>159.10562302763697</v>
      </c>
      <c r="I29" s="19" t="s">
        <v>76</v>
      </c>
    </row>
    <row r="30" spans="1:9" ht="62.25" customHeight="1" x14ac:dyDescent="0.25">
      <c r="A30" s="29" t="s">
        <v>40</v>
      </c>
      <c r="B30" s="22" t="s">
        <v>41</v>
      </c>
      <c r="C30" s="23">
        <v>57900.7</v>
      </c>
      <c r="D30" s="24">
        <v>45210</v>
      </c>
      <c r="E30" s="25">
        <v>51372.4</v>
      </c>
      <c r="F30" s="25">
        <v>57114.5</v>
      </c>
      <c r="G30" s="26">
        <f t="shared" si="0"/>
        <v>126.33156381331563</v>
      </c>
      <c r="H30" s="27">
        <f t="shared" si="1"/>
        <v>111.17740265200769</v>
      </c>
      <c r="I30" s="19" t="s">
        <v>78</v>
      </c>
    </row>
    <row r="31" spans="1:9" ht="24.75" customHeight="1" x14ac:dyDescent="0.25">
      <c r="A31" s="28" t="s">
        <v>42</v>
      </c>
      <c r="B31" s="22" t="s">
        <v>43</v>
      </c>
      <c r="C31" s="23">
        <v>539.9</v>
      </c>
      <c r="D31" s="24">
        <v>180</v>
      </c>
      <c r="E31" s="25">
        <v>6180</v>
      </c>
      <c r="F31" s="25">
        <v>6449.8</v>
      </c>
      <c r="G31" s="26">
        <f t="shared" si="0"/>
        <v>3583.2222222222222</v>
      </c>
      <c r="H31" s="27">
        <f t="shared" si="1"/>
        <v>104.36569579288026</v>
      </c>
      <c r="I31" s="19"/>
    </row>
    <row r="32" spans="1:9" ht="24.75" customHeight="1" x14ac:dyDescent="0.25">
      <c r="A32" s="29" t="s">
        <v>44</v>
      </c>
      <c r="B32" s="22" t="s">
        <v>45</v>
      </c>
      <c r="C32" s="23"/>
      <c r="D32" s="40">
        <v>0</v>
      </c>
      <c r="E32" s="33">
        <v>0</v>
      </c>
      <c r="F32" s="25">
        <v>17.399999999999999</v>
      </c>
      <c r="G32" s="33">
        <v>0</v>
      </c>
      <c r="H32" s="33">
        <v>0</v>
      </c>
      <c r="I32" s="19"/>
    </row>
    <row r="33" spans="1:9" x14ac:dyDescent="0.25">
      <c r="A33" s="31" t="s">
        <v>46</v>
      </c>
      <c r="B33" s="22" t="s">
        <v>47</v>
      </c>
      <c r="C33" s="23"/>
      <c r="D33" s="24">
        <v>240</v>
      </c>
      <c r="E33" s="25">
        <v>90</v>
      </c>
      <c r="F33" s="25">
        <v>522.5</v>
      </c>
      <c r="G33" s="26">
        <f t="shared" si="0"/>
        <v>217.70833333333334</v>
      </c>
      <c r="H33" s="27">
        <f t="shared" si="1"/>
        <v>580.55555555555554</v>
      </c>
      <c r="I33" s="19"/>
    </row>
    <row r="34" spans="1:9" x14ac:dyDescent="0.25">
      <c r="A34" s="41" t="s">
        <v>48</v>
      </c>
      <c r="B34" s="14" t="s">
        <v>49</v>
      </c>
      <c r="C34" s="15">
        <f>SUM(C35:C40)</f>
        <v>3548083.0999999996</v>
      </c>
      <c r="D34" s="16">
        <f>SUM(D35:D40)</f>
        <v>2906301.9000000004</v>
      </c>
      <c r="E34" s="15">
        <f>SUM(E35:E40)</f>
        <v>3514693.9</v>
      </c>
      <c r="F34" s="15">
        <f>SUM(F35:F40)</f>
        <v>3504383.4</v>
      </c>
      <c r="G34" s="17">
        <f t="shared" si="0"/>
        <v>120.57878088989995</v>
      </c>
      <c r="H34" s="37">
        <f t="shared" si="1"/>
        <v>99.706645861820292</v>
      </c>
      <c r="I34" s="19"/>
    </row>
    <row r="35" spans="1:9" x14ac:dyDescent="0.25">
      <c r="A35" s="41"/>
      <c r="B35" s="22" t="s">
        <v>62</v>
      </c>
      <c r="C35" s="23">
        <v>30479.7</v>
      </c>
      <c r="D35" s="32">
        <v>0</v>
      </c>
      <c r="E35" s="25">
        <v>36618.800000000003</v>
      </c>
      <c r="F35" s="25">
        <v>36618.800000000003</v>
      </c>
      <c r="G35" s="33">
        <v>0</v>
      </c>
      <c r="H35" s="27">
        <f t="shared" si="1"/>
        <v>100</v>
      </c>
      <c r="I35" s="19"/>
    </row>
    <row r="36" spans="1:9" x14ac:dyDescent="0.25">
      <c r="A36" s="29" t="s">
        <v>50</v>
      </c>
      <c r="B36" s="22" t="s">
        <v>63</v>
      </c>
      <c r="C36" s="23">
        <v>1081885.3999999999</v>
      </c>
      <c r="D36" s="24">
        <v>551323.19999999995</v>
      </c>
      <c r="E36" s="25">
        <v>1042627.8</v>
      </c>
      <c r="F36" s="25">
        <v>1032359.1</v>
      </c>
      <c r="G36" s="26">
        <f t="shared" si="0"/>
        <v>187.25116229463953</v>
      </c>
      <c r="H36" s="27">
        <f t="shared" si="1"/>
        <v>99.015113542915316</v>
      </c>
      <c r="I36" s="42"/>
    </row>
    <row r="37" spans="1:9" x14ac:dyDescent="0.25">
      <c r="A37" s="29" t="s">
        <v>51</v>
      </c>
      <c r="B37" s="22" t="s">
        <v>64</v>
      </c>
      <c r="C37" s="23">
        <v>2421664.1</v>
      </c>
      <c r="D37" s="24">
        <v>2338015</v>
      </c>
      <c r="E37" s="25">
        <v>2386997.2999999998</v>
      </c>
      <c r="F37" s="25">
        <v>2386966.4</v>
      </c>
      <c r="G37" s="26">
        <f t="shared" si="0"/>
        <v>102.09371625075117</v>
      </c>
      <c r="H37" s="27">
        <f t="shared" si="1"/>
        <v>99.99870548659608</v>
      </c>
      <c r="I37" s="19"/>
    </row>
    <row r="38" spans="1:9" x14ac:dyDescent="0.25">
      <c r="A38" s="29"/>
      <c r="B38" s="22" t="s">
        <v>65</v>
      </c>
      <c r="C38" s="23">
        <v>1512.8</v>
      </c>
      <c r="D38" s="43">
        <v>0</v>
      </c>
      <c r="E38" s="25">
        <v>1500</v>
      </c>
      <c r="F38" s="25">
        <v>1500</v>
      </c>
      <c r="G38" s="33">
        <v>0</v>
      </c>
      <c r="H38" s="27">
        <f t="shared" si="1"/>
        <v>100</v>
      </c>
      <c r="I38" s="19"/>
    </row>
    <row r="39" spans="1:9" ht="33" x14ac:dyDescent="0.25">
      <c r="A39" s="29"/>
      <c r="B39" s="44" t="s">
        <v>66</v>
      </c>
      <c r="C39" s="45">
        <v>12722.8</v>
      </c>
      <c r="D39" s="43">
        <v>16963.7</v>
      </c>
      <c r="E39" s="25">
        <v>46950</v>
      </c>
      <c r="F39" s="25">
        <v>46950.1</v>
      </c>
      <c r="G39" s="33">
        <v>0</v>
      </c>
      <c r="H39" s="27">
        <f t="shared" si="1"/>
        <v>100.00021299254527</v>
      </c>
      <c r="I39" s="19"/>
    </row>
    <row r="40" spans="1:9" ht="17.25" thickBot="1" x14ac:dyDescent="0.3">
      <c r="A40" s="29" t="s">
        <v>52</v>
      </c>
      <c r="B40" s="30" t="s">
        <v>67</v>
      </c>
      <c r="C40" s="23">
        <v>-181.7</v>
      </c>
      <c r="D40" s="43">
        <v>0</v>
      </c>
      <c r="E40" s="46">
        <v>0</v>
      </c>
      <c r="F40" s="25">
        <v>-11</v>
      </c>
      <c r="G40" s="33">
        <v>0</v>
      </c>
      <c r="H40" s="33">
        <v>0</v>
      </c>
      <c r="I40" s="19"/>
    </row>
    <row r="41" spans="1:9" ht="17.25" thickBot="1" x14ac:dyDescent="0.3">
      <c r="A41" s="47"/>
      <c r="B41" s="14" t="s">
        <v>53</v>
      </c>
      <c r="C41" s="48">
        <f>SUM(C4,C34)</f>
        <v>6588613.5</v>
      </c>
      <c r="D41" s="49">
        <f>SUM(D4,D34)</f>
        <v>5877675.2000000011</v>
      </c>
      <c r="E41" s="48">
        <f>SUM(E4,E34)</f>
        <v>6675812.9000000004</v>
      </c>
      <c r="F41" s="48">
        <f>SUM(F4,F34)</f>
        <v>6701182.1999999993</v>
      </c>
      <c r="G41" s="17">
        <f t="shared" si="0"/>
        <v>114.01076058098613</v>
      </c>
      <c r="H41" s="37">
        <f t="shared" si="1"/>
        <v>100.38001813981334</v>
      </c>
      <c r="I41" s="19"/>
    </row>
  </sheetData>
  <mergeCells count="1">
    <mergeCell ref="B1:I1"/>
  </mergeCells>
  <pageMargins left="1.3779527559055118" right="0.39370078740157483" top="0.74803149606299213" bottom="0.23622047244094491" header="0.31496062992125984" footer="0.15748031496062992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2018-05-22T10:02:24Z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1883254507</vt:i4>
  </property>
  <property fmtid="{D5CDD505-2E9C-101B-9397-08002B2CF9AE}" pid="3" name="_NewReviewCycle">
    <vt:lpwstr/>
  </property>
  <property fmtid="{D5CDD505-2E9C-101B-9397-08002B2CF9AE}" pid="4" name="_PreviousAdHocReviewCycleID">
    <vt:i4>-812150089</vt:i4>
  </property>
</Properties>
</file>