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 activeTab="3"/>
  </bookViews>
  <sheets>
    <sheet name="ДЗ_БюдСр" sheetId="4" r:id="rId1"/>
    <sheet name="ДЗ_ВнеБюдСр" sheetId="3" r:id="rId2"/>
    <sheet name="КЗ_БюдСр" sheetId="1" r:id="rId3"/>
    <sheet name="КЗ_ВнеБюдСр" sheetId="2" r:id="rId4"/>
  </sheets>
  <calcPr calcId="125725"/>
</workbook>
</file>

<file path=xl/calcChain.xml><?xml version="1.0" encoding="utf-8"?>
<calcChain xmlns="http://schemas.openxmlformats.org/spreadsheetml/2006/main">
  <c r="Z20" i="3"/>
  <c r="AA20"/>
  <c r="Z20" i="1"/>
  <c r="AA20"/>
  <c r="Z20" i="2"/>
  <c r="AA20"/>
  <c r="Z20" i="4"/>
  <c r="AA20"/>
  <c r="Z26" i="3"/>
  <c r="AA26"/>
  <c r="Z26" i="1"/>
  <c r="AA26"/>
  <c r="Z26" i="2"/>
  <c r="AA26"/>
  <c r="Z26" i="4"/>
  <c r="AA26"/>
  <c r="AA29" i="3"/>
  <c r="D27" i="4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O27" i="1"/>
  <c r="P27"/>
  <c r="Q27"/>
  <c r="AA7" i="2"/>
  <c r="AA8"/>
  <c r="AA9"/>
  <c r="AA10"/>
  <c r="AA11"/>
  <c r="AA13"/>
  <c r="AA14"/>
  <c r="AA15"/>
  <c r="AA16"/>
  <c r="AA17"/>
  <c r="AA18"/>
  <c r="AA19"/>
  <c r="AA21"/>
  <c r="AA22"/>
  <c r="AA23"/>
  <c r="AA24"/>
  <c r="AA25"/>
  <c r="AA28"/>
  <c r="AA29"/>
  <c r="AA30"/>
  <c r="AA7" i="1"/>
  <c r="AA8"/>
  <c r="AA9"/>
  <c r="AA10"/>
  <c r="AA11"/>
  <c r="AA13"/>
  <c r="AA14"/>
  <c r="AA15"/>
  <c r="AA16"/>
  <c r="AA17"/>
  <c r="AA18"/>
  <c r="AA19"/>
  <c r="AA21"/>
  <c r="AA22"/>
  <c r="AA23"/>
  <c r="AA24"/>
  <c r="AA25"/>
  <c r="AA28"/>
  <c r="AA29"/>
  <c r="AA30"/>
  <c r="Z7"/>
  <c r="AA7" i="3"/>
  <c r="AA8"/>
  <c r="AA9"/>
  <c r="AA10"/>
  <c r="AA11"/>
  <c r="AA13"/>
  <c r="AA14"/>
  <c r="AA15"/>
  <c r="AA16"/>
  <c r="AA17"/>
  <c r="AA18"/>
  <c r="AA19"/>
  <c r="AA21"/>
  <c r="AA22"/>
  <c r="AA23"/>
  <c r="AA24"/>
  <c r="AA25"/>
  <c r="AA28"/>
  <c r="AA30"/>
  <c r="AA7" i="4"/>
  <c r="AA8"/>
  <c r="AA9"/>
  <c r="AA10"/>
  <c r="AA11"/>
  <c r="AA13"/>
  <c r="AA14"/>
  <c r="AA15"/>
  <c r="AA16"/>
  <c r="AA17"/>
  <c r="AA18"/>
  <c r="AA19"/>
  <c r="AA21"/>
  <c r="AA22"/>
  <c r="AA23"/>
  <c r="AA24"/>
  <c r="AA25"/>
  <c r="AA28"/>
  <c r="AA29"/>
  <c r="AA30"/>
  <c r="Z7" i="3"/>
  <c r="B12" l="1"/>
  <c r="Z28"/>
  <c r="Z29"/>
  <c r="Z30"/>
  <c r="Z13"/>
  <c r="Z14"/>
  <c r="Z15"/>
  <c r="Z16"/>
  <c r="Z17"/>
  <c r="Z18"/>
  <c r="Z19"/>
  <c r="Z21"/>
  <c r="Z22"/>
  <c r="Z23"/>
  <c r="Z24"/>
  <c r="Z25"/>
  <c r="Z8"/>
  <c r="Z9"/>
  <c r="Z10"/>
  <c r="Z11"/>
  <c r="Z28" i="4"/>
  <c r="Z29"/>
  <c r="Z30"/>
  <c r="Z13"/>
  <c r="Z14"/>
  <c r="Z15"/>
  <c r="Z16"/>
  <c r="Z17"/>
  <c r="Z18"/>
  <c r="Z19"/>
  <c r="Z21"/>
  <c r="Z22"/>
  <c r="Z23"/>
  <c r="Z24"/>
  <c r="Z25"/>
  <c r="Z7"/>
  <c r="Z8"/>
  <c r="Z9"/>
  <c r="Z10"/>
  <c r="Z11"/>
  <c r="Z28" i="2"/>
  <c r="Z29"/>
  <c r="Z30"/>
  <c r="Z13"/>
  <c r="Z14"/>
  <c r="Z15"/>
  <c r="Z16"/>
  <c r="Z17"/>
  <c r="Z18"/>
  <c r="Z19"/>
  <c r="Z21"/>
  <c r="Z22"/>
  <c r="Z23"/>
  <c r="Z24"/>
  <c r="Z25"/>
  <c r="Z7"/>
  <c r="Z8"/>
  <c r="Z9"/>
  <c r="Z10"/>
  <c r="Z11"/>
  <c r="Z29" i="1"/>
  <c r="Z30"/>
  <c r="Z28"/>
  <c r="Z13"/>
  <c r="Z14"/>
  <c r="Z15"/>
  <c r="Z16"/>
  <c r="Z17"/>
  <c r="Z18"/>
  <c r="Z19"/>
  <c r="Z21"/>
  <c r="Z22"/>
  <c r="Z23"/>
  <c r="Z24"/>
  <c r="Z25"/>
  <c r="Z8" l="1"/>
  <c r="Z9"/>
  <c r="Z10"/>
  <c r="Z11"/>
  <c r="Y27" i="4"/>
  <c r="Y6" s="1"/>
  <c r="X27"/>
  <c r="W27"/>
  <c r="C27"/>
  <c r="B27"/>
  <c r="Y12"/>
  <c r="X12"/>
  <c r="W12"/>
  <c r="V12"/>
  <c r="V6" s="1"/>
  <c r="U12"/>
  <c r="U6" s="1"/>
  <c r="T12"/>
  <c r="T6" s="1"/>
  <c r="S12"/>
  <c r="R12"/>
  <c r="Q12"/>
  <c r="Q6" s="1"/>
  <c r="P12"/>
  <c r="P6" s="1"/>
  <c r="O12"/>
  <c r="N12"/>
  <c r="N6" s="1"/>
  <c r="M12"/>
  <c r="M6" s="1"/>
  <c r="L12"/>
  <c r="L6" s="1"/>
  <c r="K12"/>
  <c r="J12"/>
  <c r="J6" s="1"/>
  <c r="I12"/>
  <c r="I6" s="1"/>
  <c r="H12"/>
  <c r="H6" s="1"/>
  <c r="G12"/>
  <c r="F12"/>
  <c r="F6" s="1"/>
  <c r="E12"/>
  <c r="E6" s="1"/>
  <c r="D12"/>
  <c r="C12"/>
  <c r="B12"/>
  <c r="Y27" i="3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Y12"/>
  <c r="Y6" s="1"/>
  <c r="X12"/>
  <c r="W12"/>
  <c r="W6" s="1"/>
  <c r="V12"/>
  <c r="U12"/>
  <c r="T12"/>
  <c r="S12"/>
  <c r="S6" s="1"/>
  <c r="R12"/>
  <c r="R6" s="1"/>
  <c r="Q12"/>
  <c r="Q6" s="1"/>
  <c r="P12"/>
  <c r="P6" s="1"/>
  <c r="O12"/>
  <c r="O6" s="1"/>
  <c r="N12"/>
  <c r="M12"/>
  <c r="M6" s="1"/>
  <c r="L12"/>
  <c r="L6" s="1"/>
  <c r="K12"/>
  <c r="K6" s="1"/>
  <c r="J12"/>
  <c r="J6" s="1"/>
  <c r="I12"/>
  <c r="I6" s="1"/>
  <c r="H12"/>
  <c r="G12"/>
  <c r="G6" s="1"/>
  <c r="F12"/>
  <c r="E12"/>
  <c r="D12"/>
  <c r="D6" s="1"/>
  <c r="C12"/>
  <c r="Y27" i="2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Y12"/>
  <c r="X12"/>
  <c r="W12"/>
  <c r="V12"/>
  <c r="V6" s="1"/>
  <c r="U12"/>
  <c r="T12"/>
  <c r="S12"/>
  <c r="R12"/>
  <c r="R6" s="1"/>
  <c r="Q12"/>
  <c r="P12"/>
  <c r="O12"/>
  <c r="N12"/>
  <c r="N6" s="1"/>
  <c r="M12"/>
  <c r="L12"/>
  <c r="K12"/>
  <c r="J12"/>
  <c r="I12"/>
  <c r="H12"/>
  <c r="G12"/>
  <c r="F12"/>
  <c r="F6" s="1"/>
  <c r="E12"/>
  <c r="D12"/>
  <c r="C12"/>
  <c r="B12"/>
  <c r="Y27" i="1"/>
  <c r="X27"/>
  <c r="W27"/>
  <c r="V27"/>
  <c r="U27"/>
  <c r="T27"/>
  <c r="S27"/>
  <c r="R27"/>
  <c r="N27"/>
  <c r="M27"/>
  <c r="L27"/>
  <c r="K27"/>
  <c r="J27"/>
  <c r="I27"/>
  <c r="H27"/>
  <c r="G27"/>
  <c r="F27"/>
  <c r="E27"/>
  <c r="D27"/>
  <c r="C27"/>
  <c r="B27"/>
  <c r="Y12"/>
  <c r="X12"/>
  <c r="W12"/>
  <c r="V12"/>
  <c r="U12"/>
  <c r="T12"/>
  <c r="S12"/>
  <c r="R12"/>
  <c r="Q12"/>
  <c r="Q6" s="1"/>
  <c r="P12"/>
  <c r="O12"/>
  <c r="O6" s="1"/>
  <c r="N12"/>
  <c r="N6" s="1"/>
  <c r="M12"/>
  <c r="L12"/>
  <c r="L6" s="1"/>
  <c r="K12"/>
  <c r="J12"/>
  <c r="J6" s="1"/>
  <c r="I12"/>
  <c r="I6" s="1"/>
  <c r="H12"/>
  <c r="H6" s="1"/>
  <c r="G12"/>
  <c r="G6" s="1"/>
  <c r="F12"/>
  <c r="F6" s="1"/>
  <c r="E12"/>
  <c r="E6" s="1"/>
  <c r="D12"/>
  <c r="D6" s="1"/>
  <c r="C12"/>
  <c r="B12"/>
  <c r="Y6"/>
  <c r="X6" i="4" l="1"/>
  <c r="X6" i="1"/>
  <c r="W6"/>
  <c r="AA27" i="4"/>
  <c r="U6" i="3"/>
  <c r="S6" i="1"/>
  <c r="K6"/>
  <c r="R6"/>
  <c r="D6" i="4"/>
  <c r="AA12" i="2"/>
  <c r="AA27" i="3"/>
  <c r="C6"/>
  <c r="AA12"/>
  <c r="Z12"/>
  <c r="C6" i="4"/>
  <c r="AA12"/>
  <c r="AA27" i="2"/>
  <c r="AA27" i="1"/>
  <c r="C6"/>
  <c r="AA12"/>
  <c r="E6" i="3"/>
  <c r="V6" i="1"/>
  <c r="U6"/>
  <c r="M6"/>
  <c r="Z12"/>
  <c r="B6"/>
  <c r="Z27" i="2"/>
  <c r="Z12"/>
  <c r="J6"/>
  <c r="E6"/>
  <c r="I6"/>
  <c r="M6"/>
  <c r="Q6"/>
  <c r="U6"/>
  <c r="Y6"/>
  <c r="B6"/>
  <c r="D6"/>
  <c r="H6"/>
  <c r="L6"/>
  <c r="P6"/>
  <c r="T6"/>
  <c r="X6"/>
  <c r="G6" i="4"/>
  <c r="O6"/>
  <c r="K6"/>
  <c r="W6"/>
  <c r="S6"/>
  <c r="Z12"/>
  <c r="B6"/>
  <c r="R6"/>
  <c r="T6" i="3"/>
  <c r="F6"/>
  <c r="N6"/>
  <c r="V6"/>
  <c r="H6"/>
  <c r="X6"/>
  <c r="Z27"/>
  <c r="Z27" i="4"/>
  <c r="C6" i="2"/>
  <c r="G6"/>
  <c r="K6"/>
  <c r="O6"/>
  <c r="S6"/>
  <c r="W6"/>
  <c r="P6" i="1"/>
  <c r="T6"/>
  <c r="Z27"/>
  <c r="B6" i="3"/>
  <c r="Z6" i="4" l="1"/>
  <c r="AA6" i="3"/>
  <c r="Z6"/>
  <c r="AA6" i="4"/>
  <c r="Z6" i="2"/>
  <c r="AA6"/>
  <c r="AA6" i="1"/>
  <c r="Z6"/>
</calcChain>
</file>

<file path=xl/sharedStrings.xml><?xml version="1.0" encoding="utf-8"?>
<sst xmlns="http://schemas.openxmlformats.org/spreadsheetml/2006/main" count="276" uniqueCount="57">
  <si>
    <t>Наименование сферы (органов управления и муниципальных учреждений, относящихся к сфере) и мероприятий расходов</t>
  </si>
  <si>
    <t xml:space="preserve">Всего кредиторская задолженность </t>
  </si>
  <si>
    <t>в т.ч. просро-ченная задолжен-ность</t>
  </si>
  <si>
    <t>Показатель</t>
  </si>
  <si>
    <t>Аппарат управления</t>
  </si>
  <si>
    <t xml:space="preserve">в т.ч. 
просро-ченная задолжен-ность </t>
  </si>
  <si>
    <t xml:space="preserve">Образование </t>
  </si>
  <si>
    <t>Культура</t>
  </si>
  <si>
    <t>Социальная политика</t>
  </si>
  <si>
    <t>Ведомственные целевые программы</t>
  </si>
  <si>
    <t>ЖКХ</t>
  </si>
  <si>
    <t>Капитальное строительство</t>
  </si>
  <si>
    <t>Соц. выплаты и льготы отдельным категориям граждан</t>
  </si>
  <si>
    <t>Муниципальные казенные и бюджетные учреждения, подведомственные мэрии города Череповца</t>
  </si>
  <si>
    <t>Физическая культура и спорт</t>
  </si>
  <si>
    <t>Муниципальные казенные учреждения, подведомственные комитету по управлению имуществом города</t>
  </si>
  <si>
    <t>Прочие расходы</t>
  </si>
  <si>
    <t>Задолженность всего, в т.ч.: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</si>
  <si>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</si>
  <si>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</si>
  <si>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</si>
  <si>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</si>
  <si>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</si>
  <si>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услуги, в т.ч.:</t>
  </si>
  <si>
    <t>отопление</t>
  </si>
  <si>
    <t>освещение</t>
  </si>
  <si>
    <t>водоснабжение</t>
  </si>
  <si>
    <t>прочие 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</si>
  <si>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</si>
  <si>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</si>
  <si>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</si>
  <si>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</si>
  <si>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</si>
  <si>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</si>
  <si>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</si>
  <si>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запасов, в т. ч.:</t>
  </si>
  <si>
    <t>медикаменты</t>
  </si>
  <si>
    <t>продукты питания</t>
  </si>
  <si>
    <t>прочие материальные запасы</t>
  </si>
  <si>
    <t xml:space="preserve">Всего дебиторская задолженность </t>
  </si>
  <si>
    <t>(подпись)</t>
  </si>
  <si>
    <t>(расшифровка подписи)</t>
  </si>
  <si>
    <t>Главный бухгалтер</t>
  </si>
  <si>
    <t>Исполнитель</t>
  </si>
  <si>
    <t>(телефон)</t>
  </si>
  <si>
    <t>Е.А. Ератина</t>
  </si>
  <si>
    <t>50-00-91</t>
  </si>
  <si>
    <t>Муниципальное образование области город Череповец</t>
  </si>
  <si>
    <t>Е.С. Югова</t>
  </si>
  <si>
    <t>Руководитель</t>
  </si>
  <si>
    <t>Н.В. Голуб</t>
  </si>
  <si>
    <t>Увеличение стоимости нематериальных активов</t>
  </si>
  <si>
    <t>Объем кредиторской задолженности по внебюджетным средствам на 1 октября 2017 года.</t>
  </si>
  <si>
    <t>Объем кредиторской задолженности по бюджетным средствам на 1 октября 2017 года.</t>
  </si>
  <si>
    <t>Объем дебиторской задолженности по внебюджетным средствам на 1 октября 2017 года.</t>
  </si>
  <si>
    <t>Объем дебиторской задолженности по бюджетным средствам на 1 октября 2017 года.</t>
  </si>
  <si>
    <t>Безвозмездные перечисления государственным и муниципальным организациям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</si>
</sst>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8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9" fontId="3" fillId="2" borderId="1">
      <alignment horizontal="left" vertical="top"/>
    </xf>
    <xf numFmtId="0" fontId="3" fillId="3" borderId="1">
      <alignment horizontal="left" vertical="top" wrapText="1"/>
    </xf>
    <xf numFmtId="0" fontId="3" fillId="4" borderId="1">
      <alignment horizontal="left" vertical="top" wrapText="1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>
      <alignment horizontal="left" vertical="top" wrapText="1"/>
    </xf>
  </cellStyleXfs>
  <cellXfs count="47">
    <xf numFmtId="0" fontId="0" fillId="0" borderId="0" xfId="0"/>
    <xf numFmtId="0" fontId="1" fillId="5" borderId="0" xfId="0" applyFont="1" applyFill="1" applyAlignment="1">
      <alignment horizontal="center"/>
    </xf>
    <xf numFmtId="0" fontId="2" fillId="5" borderId="0" xfId="0" applyFont="1" applyFill="1"/>
    <xf numFmtId="0" fontId="8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49" fontId="4" fillId="5" borderId="5" xfId="1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49" fontId="4" fillId="5" borderId="3" xfId="0" applyNumberFormat="1" applyFont="1" applyFill="1" applyBorder="1" applyAlignment="1" applyProtection="1">
      <alignment horizontal="center" vertical="center"/>
      <protection locked="0"/>
    </xf>
    <xf numFmtId="49" fontId="4" fillId="5" borderId="4" xfId="0" applyNumberFormat="1" applyFont="1" applyFill="1" applyBorder="1" applyAlignment="1" applyProtection="1">
      <alignment horizontal="center" vertical="center"/>
      <protection locked="0"/>
    </xf>
    <xf numFmtId="0" fontId="4" fillId="5" borderId="5" xfId="2" applyFont="1" applyFill="1" applyBorder="1" applyAlignment="1">
      <alignment horizontal="center" vertical="center" wrapText="1"/>
    </xf>
    <xf numFmtId="49" fontId="4" fillId="5" borderId="7" xfId="1" applyFont="1" applyFill="1" applyBorder="1" applyAlignment="1">
      <alignment horizontal="center" vertical="center"/>
    </xf>
    <xf numFmtId="49" fontId="4" fillId="5" borderId="6" xfId="2" applyNumberFormat="1" applyFont="1" applyFill="1" applyBorder="1" applyAlignment="1">
      <alignment horizontal="center" vertical="center" wrapText="1"/>
    </xf>
    <xf numFmtId="49" fontId="4" fillId="5" borderId="5" xfId="2" applyNumberFormat="1" applyFont="1" applyFill="1" applyBorder="1" applyAlignment="1">
      <alignment horizontal="center" vertical="center" wrapText="1"/>
    </xf>
    <xf numFmtId="0" fontId="4" fillId="5" borderId="6" xfId="2" applyNumberFormat="1" applyFont="1" applyFill="1" applyBorder="1" applyAlignment="1">
      <alignment horizontal="center" vertical="center" wrapText="1"/>
    </xf>
    <xf numFmtId="0" fontId="4" fillId="5" borderId="5" xfId="2" applyNumberFormat="1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0" fontId="4" fillId="5" borderId="8" xfId="3" applyFont="1" applyFill="1" applyBorder="1">
      <alignment horizontal="left" vertical="top" wrapText="1"/>
    </xf>
    <xf numFmtId="4" fontId="4" fillId="5" borderId="6" xfId="4" applyNumberFormat="1" applyFont="1" applyFill="1" applyBorder="1" applyAlignment="1">
      <alignment horizontal="right" vertical="center"/>
    </xf>
    <xf numFmtId="0" fontId="5" fillId="5" borderId="1" xfId="3" applyFont="1" applyFill="1">
      <alignment horizontal="left" vertical="top" wrapText="1"/>
    </xf>
    <xf numFmtId="4" fontId="5" fillId="5" borderId="6" xfId="5" applyNumberFormat="1" applyFont="1" applyFill="1" applyBorder="1" applyAlignment="1" applyProtection="1">
      <alignment horizontal="right" vertical="center"/>
      <protection locked="0"/>
    </xf>
    <xf numFmtId="4" fontId="5" fillId="5" borderId="6" xfId="0" applyNumberFormat="1" applyFont="1" applyFill="1" applyBorder="1" applyAlignment="1" applyProtection="1">
      <alignment horizontal="right" vertical="center"/>
      <protection locked="0"/>
    </xf>
    <xf numFmtId="4" fontId="5" fillId="5" borderId="6" xfId="4" applyNumberFormat="1" applyFont="1" applyFill="1" applyBorder="1" applyAlignment="1">
      <alignment horizontal="right" vertical="center"/>
    </xf>
    <xf numFmtId="4" fontId="5" fillId="5" borderId="6" xfId="5" applyNumberFormat="1" applyFont="1" applyFill="1" applyBorder="1" applyAlignment="1">
      <alignment horizontal="right" vertical="center"/>
    </xf>
    <xf numFmtId="0" fontId="9" fillId="5" borderId="1" xfId="3" applyFont="1" applyFill="1">
      <alignment horizontal="left" vertical="top" wrapText="1"/>
    </xf>
    <xf numFmtId="0" fontId="9" fillId="5" borderId="1" xfId="6" applyFont="1" applyFill="1">
      <alignment horizontal="left" vertical="top" wrapText="1"/>
    </xf>
    <xf numFmtId="4" fontId="5" fillId="5" borderId="5" xfId="5" applyNumberFormat="1" applyFont="1" applyFill="1" applyBorder="1" applyAlignment="1" applyProtection="1">
      <alignment horizontal="right" vertical="center"/>
      <protection locked="0"/>
    </xf>
    <xf numFmtId="4" fontId="5" fillId="5" borderId="5" xfId="0" applyNumberFormat="1" applyFont="1" applyFill="1" applyBorder="1" applyAlignment="1" applyProtection="1">
      <alignment horizontal="right" vertical="center"/>
      <protection locked="0"/>
    </xf>
    <xf numFmtId="0" fontId="5" fillId="5" borderId="9" xfId="3" applyFont="1" applyFill="1" applyBorder="1">
      <alignment horizontal="left" vertical="top" wrapText="1"/>
    </xf>
    <xf numFmtId="4" fontId="5" fillId="5" borderId="5" xfId="5" applyNumberFormat="1" applyFont="1" applyFill="1" applyBorder="1" applyAlignment="1">
      <alignment horizontal="right" vertical="center"/>
    </xf>
    <xf numFmtId="0" fontId="9" fillId="5" borderId="6" xfId="3" applyFont="1" applyFill="1" applyBorder="1">
      <alignment horizontal="left" vertical="top" wrapText="1"/>
    </xf>
    <xf numFmtId="0" fontId="9" fillId="5" borderId="6" xfId="6" applyFont="1" applyFill="1" applyBorder="1">
      <alignment horizontal="left" vertical="top" wrapText="1"/>
    </xf>
    <xf numFmtId="0" fontId="5" fillId="5" borderId="0" xfId="3" applyFont="1" applyFill="1" applyBorder="1">
      <alignment horizontal="left" vertical="top" wrapText="1"/>
    </xf>
    <xf numFmtId="4" fontId="5" fillId="5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0" xfId="0" applyNumberFormat="1" applyFont="1" applyFill="1" applyBorder="1" applyAlignment="1">
      <alignment horizontal="right" vertical="center"/>
    </xf>
    <xf numFmtId="0" fontId="2" fillId="5" borderId="0" xfId="0" applyFont="1" applyFill="1" applyBorder="1"/>
    <xf numFmtId="0" fontId="6" fillId="5" borderId="0" xfId="0" applyFont="1" applyFill="1"/>
    <xf numFmtId="0" fontId="0" fillId="5" borderId="10" xfId="0" applyFill="1" applyBorder="1"/>
    <xf numFmtId="0" fontId="0" fillId="5" borderId="0" xfId="0" applyFill="1"/>
    <xf numFmtId="0" fontId="0" fillId="5" borderId="10" xfId="0" applyFill="1" applyBorder="1" applyAlignment="1">
      <alignment horizontal="center"/>
    </xf>
    <xf numFmtId="4" fontId="2" fillId="5" borderId="0" xfId="0" applyNumberFormat="1" applyFont="1" applyFill="1"/>
    <xf numFmtId="0" fontId="7" fillId="5" borderId="11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0" fillId="5" borderId="0" xfId="0" applyFill="1" applyBorder="1"/>
    <xf numFmtId="0" fontId="0" fillId="5" borderId="0" xfId="0" applyFill="1" applyBorder="1" applyAlignment="1">
      <alignment horizontal="center" vertical="top"/>
    </xf>
    <xf numFmtId="49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4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㼿㼿㼿㼠㼿㼿㼿㼠㼿㼠㼿㼿㼿" xfId="4"/>
    <cellStyle name="㼿㼿㼿㼠㼿㼿㼿㼿㼿㼿㼿" xfId="5"/>
    <cellStyle name="㼿㼿㼿㼿‿㼿㼿?" xfId="1"/>
    <cellStyle name="㼿㼿㼿㼿‿㼿㼿㼿㼿㼿㼠㼿㼿㼿" xfId="2"/>
    <cellStyle name="㼿㼿㼿㼿㼠㼿?" xfId="3"/>
    <cellStyle name="㼿㼿㼿㼿㼠㼿‿㼿㼿㼿㼿" xfId="6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A41"/>
  <sheetViews>
    <sheetView zoomScaleNormal="100" workbookViewId="0">
      <selection activeCell="AA4" sqref="AA4:AA5"/>
    </sheetView>
  </sheetViews>
  <sheetFormatPr defaultRowHeight="15"/>
  <cols>
    <col min="1" max="1" width="36.28515625" style="2" customWidth="1"/>
    <col min="2" max="2" width="10.7109375" style="2" customWidth="1"/>
    <col min="3" max="3" width="8" style="2" hidden="1" customWidth="1"/>
    <col min="4" max="4" width="10.7109375" style="2" customWidth="1"/>
    <col min="5" max="5" width="8" style="2" hidden="1" customWidth="1"/>
    <col min="6" max="6" width="14.5703125" style="2" customWidth="1"/>
    <col min="7" max="7" width="8" style="2" hidden="1" customWidth="1"/>
    <col min="8" max="8" width="8.85546875" style="2" hidden="1" customWidth="1"/>
    <col min="9" max="9" width="8" style="2" hidden="1" customWidth="1"/>
    <col min="10" max="10" width="9.28515625" style="2" hidden="1" customWidth="1"/>
    <col min="11" max="11" width="8" style="2" hidden="1" customWidth="1"/>
    <col min="12" max="12" width="10.7109375" style="2" customWidth="1"/>
    <col min="13" max="13" width="8" style="2" hidden="1" customWidth="1"/>
    <col min="14" max="14" width="11.85546875" style="2" hidden="1" customWidth="1"/>
    <col min="15" max="15" width="8" style="2" hidden="1" customWidth="1"/>
    <col min="16" max="16" width="11" style="2" hidden="1" customWidth="1"/>
    <col min="17" max="17" width="8" style="2" hidden="1" customWidth="1"/>
    <col min="18" max="18" width="14.7109375" style="2" customWidth="1"/>
    <col min="19" max="19" width="8" style="2" hidden="1" customWidth="1"/>
    <col min="20" max="20" width="10.7109375" style="2" customWidth="1"/>
    <col min="21" max="21" width="8" style="2" hidden="1" customWidth="1"/>
    <col min="22" max="22" width="14.85546875" style="2" customWidth="1"/>
    <col min="23" max="23" width="8" style="2" hidden="1" customWidth="1"/>
    <col min="24" max="24" width="7.7109375" style="2" hidden="1" customWidth="1"/>
    <col min="25" max="25" width="8" style="2" hidden="1" customWidth="1"/>
    <col min="26" max="26" width="13" style="2" customWidth="1"/>
    <col min="27" max="27" width="8" style="2" hidden="1" customWidth="1"/>
    <col min="28" max="16384" width="9.140625" style="2"/>
  </cols>
  <sheetData>
    <row r="1" spans="1:27" ht="16.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38.25" customHeight="1">
      <c r="A4" s="5" t="s">
        <v>3</v>
      </c>
      <c r="B4" s="44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  <c r="Z4" s="9" t="s">
        <v>39</v>
      </c>
      <c r="AA4" s="9" t="s">
        <v>2</v>
      </c>
    </row>
    <row r="5" spans="1:27" ht="90" customHeight="1">
      <c r="A5" s="10"/>
      <c r="B5" s="11" t="s">
        <v>4</v>
      </c>
      <c r="C5" s="11" t="s">
        <v>5</v>
      </c>
      <c r="D5" s="11" t="s">
        <v>6</v>
      </c>
      <c r="E5" s="11" t="s">
        <v>5</v>
      </c>
      <c r="F5" s="11" t="s">
        <v>7</v>
      </c>
      <c r="G5" s="11" t="s">
        <v>5</v>
      </c>
      <c r="H5" s="11" t="s">
        <v>8</v>
      </c>
      <c r="I5" s="11" t="s">
        <v>5</v>
      </c>
      <c r="J5" s="12" t="s">
        <v>9</v>
      </c>
      <c r="K5" s="11" t="s">
        <v>5</v>
      </c>
      <c r="L5" s="12" t="s">
        <v>10</v>
      </c>
      <c r="M5" s="11" t="s">
        <v>5</v>
      </c>
      <c r="N5" s="12" t="s">
        <v>11</v>
      </c>
      <c r="O5" s="11" t="s">
        <v>5</v>
      </c>
      <c r="P5" s="12" t="s">
        <v>12</v>
      </c>
      <c r="Q5" s="11" t="s">
        <v>5</v>
      </c>
      <c r="R5" s="13" t="s">
        <v>13</v>
      </c>
      <c r="S5" s="11" t="s">
        <v>5</v>
      </c>
      <c r="T5" s="13" t="s">
        <v>14</v>
      </c>
      <c r="U5" s="11" t="s">
        <v>5</v>
      </c>
      <c r="V5" s="11" t="s">
        <v>15</v>
      </c>
      <c r="W5" s="11" t="s">
        <v>5</v>
      </c>
      <c r="X5" s="14" t="s">
        <v>16</v>
      </c>
      <c r="Y5" s="11" t="s">
        <v>5</v>
      </c>
      <c r="Z5" s="15"/>
      <c r="AA5" s="15"/>
    </row>
    <row r="6" spans="1:27" ht="12.95" customHeight="1">
      <c r="A6" s="16" t="s">
        <v>17</v>
      </c>
      <c r="B6" s="17">
        <f>SUM(B7:B12,B17:B27)</f>
        <v>17715595.780000001</v>
      </c>
      <c r="C6" s="17">
        <f t="shared" ref="C6:Y6" si="0">SUM(C7:C12,C17:C27)</f>
        <v>0</v>
      </c>
      <c r="D6" s="17">
        <f t="shared" si="0"/>
        <v>10633090.780000001</v>
      </c>
      <c r="E6" s="17">
        <f t="shared" si="0"/>
        <v>0</v>
      </c>
      <c r="F6" s="17">
        <f t="shared" si="0"/>
        <v>1528060.27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2810110.7300000004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2271732.0900000003</v>
      </c>
      <c r="S6" s="17">
        <f t="shared" si="0"/>
        <v>0</v>
      </c>
      <c r="T6" s="17">
        <f t="shared" si="0"/>
        <v>3792712.38</v>
      </c>
      <c r="U6" s="17">
        <f t="shared" si="0"/>
        <v>0</v>
      </c>
      <c r="V6" s="17">
        <f t="shared" si="0"/>
        <v>336860.36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>B6+D6+F6+H6+J6+L6+N6+P6+R6+T6+V6+X6</f>
        <v>39088162.390000008</v>
      </c>
      <c r="AA6" s="17">
        <f>C6+E6+G6+I6+K6+M6+O6+Q6+S6+U6+W6+Y6</f>
        <v>0</v>
      </c>
    </row>
    <row r="7" spans="1:27" ht="12.95" customHeight="1">
      <c r="A7" s="18" t="s">
        <v>18</v>
      </c>
      <c r="B7" s="19"/>
      <c r="C7" s="19"/>
      <c r="D7" s="19">
        <v>72</v>
      </c>
      <c r="E7" s="19"/>
      <c r="F7" s="19"/>
      <c r="G7" s="19"/>
      <c r="H7" s="19"/>
      <c r="I7" s="19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1">
        <f t="shared" ref="Z7:Z11" si="1">B7+D7+F7+H7+J7+L7+N7+P7+R7+T7+V7+X7</f>
        <v>72</v>
      </c>
      <c r="AA7" s="21">
        <f t="shared" ref="AA7:AA30" si="2">C7+E7+G7+I7+K7+M7+O7+Q7+S7+U7+W7+Y7</f>
        <v>0</v>
      </c>
    </row>
    <row r="8" spans="1:27" ht="12.95" customHeight="1">
      <c r="A8" s="18" t="s">
        <v>19</v>
      </c>
      <c r="B8" s="19">
        <v>136866</v>
      </c>
      <c r="C8" s="19"/>
      <c r="D8" s="19">
        <v>13652</v>
      </c>
      <c r="E8" s="19"/>
      <c r="F8" s="19"/>
      <c r="G8" s="19"/>
      <c r="H8" s="19"/>
      <c r="I8" s="19"/>
      <c r="J8" s="20"/>
      <c r="K8" s="19"/>
      <c r="L8" s="20"/>
      <c r="M8" s="19"/>
      <c r="N8" s="20"/>
      <c r="O8" s="19"/>
      <c r="P8" s="20"/>
      <c r="Q8" s="19"/>
      <c r="R8" s="20">
        <v>600</v>
      </c>
      <c r="S8" s="19"/>
      <c r="T8" s="20">
        <v>76514</v>
      </c>
      <c r="U8" s="19"/>
      <c r="V8" s="20"/>
      <c r="W8" s="19"/>
      <c r="X8" s="20"/>
      <c r="Y8" s="19"/>
      <c r="Z8" s="21">
        <f t="shared" si="1"/>
        <v>227632</v>
      </c>
      <c r="AA8" s="21">
        <f t="shared" si="2"/>
        <v>0</v>
      </c>
    </row>
    <row r="9" spans="1:27" ht="12.95" customHeight="1">
      <c r="A9" s="18" t="s">
        <v>20</v>
      </c>
      <c r="B9" s="19">
        <v>610434.34</v>
      </c>
      <c r="C9" s="19"/>
      <c r="D9" s="19">
        <v>9616813.7700000014</v>
      </c>
      <c r="E9" s="19"/>
      <c r="F9" s="19">
        <v>922137.74</v>
      </c>
      <c r="G9" s="19"/>
      <c r="H9" s="19"/>
      <c r="I9" s="19"/>
      <c r="J9" s="20"/>
      <c r="K9" s="19"/>
      <c r="L9" s="20">
        <v>42645.06</v>
      </c>
      <c r="M9" s="19"/>
      <c r="N9" s="20"/>
      <c r="O9" s="19"/>
      <c r="P9" s="20"/>
      <c r="Q9" s="19"/>
      <c r="R9" s="20">
        <v>782392.06</v>
      </c>
      <c r="S9" s="19"/>
      <c r="T9" s="20">
        <v>685573.88</v>
      </c>
      <c r="U9" s="19"/>
      <c r="V9" s="20">
        <v>268002.14</v>
      </c>
      <c r="W9" s="19"/>
      <c r="X9" s="20"/>
      <c r="Y9" s="19"/>
      <c r="Z9" s="21">
        <f t="shared" si="1"/>
        <v>12927998.990000004</v>
      </c>
      <c r="AA9" s="21">
        <f t="shared" si="2"/>
        <v>0</v>
      </c>
    </row>
    <row r="10" spans="1:27" ht="12.95" customHeight="1">
      <c r="A10" s="18" t="s">
        <v>21</v>
      </c>
      <c r="B10" s="19"/>
      <c r="C10" s="19"/>
      <c r="D10" s="19">
        <v>17152.84</v>
      </c>
      <c r="E10" s="19"/>
      <c r="F10" s="19">
        <v>935.82</v>
      </c>
      <c r="G10" s="19"/>
      <c r="H10" s="19"/>
      <c r="I10" s="19"/>
      <c r="J10" s="20"/>
      <c r="K10" s="19"/>
      <c r="L10" s="20"/>
      <c r="M10" s="19"/>
      <c r="N10" s="20"/>
      <c r="O10" s="19"/>
      <c r="P10" s="20"/>
      <c r="Q10" s="19"/>
      <c r="R10" s="20">
        <v>36094.17</v>
      </c>
      <c r="S10" s="19"/>
      <c r="T10" s="20"/>
      <c r="U10" s="19"/>
      <c r="V10" s="20"/>
      <c r="W10" s="19"/>
      <c r="X10" s="20"/>
      <c r="Y10" s="19"/>
      <c r="Z10" s="21">
        <f t="shared" si="1"/>
        <v>54182.83</v>
      </c>
      <c r="AA10" s="21">
        <f t="shared" si="2"/>
        <v>0</v>
      </c>
    </row>
    <row r="11" spans="1:27" ht="12.95" customHeight="1">
      <c r="A11" s="18" t="s">
        <v>22</v>
      </c>
      <c r="B11" s="19"/>
      <c r="C11" s="19"/>
      <c r="D11" s="19"/>
      <c r="E11" s="19"/>
      <c r="F11" s="19"/>
      <c r="G11" s="19"/>
      <c r="H11" s="19"/>
      <c r="I11" s="19"/>
      <c r="J11" s="20"/>
      <c r="K11" s="19"/>
      <c r="L11" s="20"/>
      <c r="M11" s="19"/>
      <c r="N11" s="20"/>
      <c r="O11" s="19"/>
      <c r="P11" s="20"/>
      <c r="Q11" s="19"/>
      <c r="R11" s="20"/>
      <c r="S11" s="19"/>
      <c r="T11" s="20">
        <v>880898.7</v>
      </c>
      <c r="U11" s="19"/>
      <c r="V11" s="20"/>
      <c r="W11" s="19"/>
      <c r="X11" s="20"/>
      <c r="Y11" s="19"/>
      <c r="Z11" s="21">
        <f t="shared" si="1"/>
        <v>880898.7</v>
      </c>
      <c r="AA11" s="21">
        <f t="shared" si="2"/>
        <v>0</v>
      </c>
    </row>
    <row r="12" spans="1:27" ht="12.95" customHeight="1">
      <c r="A12" s="18" t="s">
        <v>23</v>
      </c>
      <c r="B12" s="22">
        <f>SUM(B13:B16)</f>
        <v>0</v>
      </c>
      <c r="C12" s="22">
        <f t="shared" ref="C12:Y12" si="3">SUM(C13:C16)</f>
        <v>0</v>
      </c>
      <c r="D12" s="22">
        <f t="shared" si="3"/>
        <v>595259.17999999993</v>
      </c>
      <c r="E12" s="22">
        <f t="shared" si="3"/>
        <v>0</v>
      </c>
      <c r="F12" s="22">
        <f t="shared" si="3"/>
        <v>350087.63</v>
      </c>
      <c r="G12" s="22">
        <f t="shared" si="3"/>
        <v>0</v>
      </c>
      <c r="H12" s="22">
        <f t="shared" si="3"/>
        <v>0</v>
      </c>
      <c r="I12" s="22">
        <f t="shared" si="3"/>
        <v>0</v>
      </c>
      <c r="J12" s="22">
        <f t="shared" si="3"/>
        <v>0</v>
      </c>
      <c r="K12" s="22">
        <f t="shared" si="3"/>
        <v>0</v>
      </c>
      <c r="L12" s="22">
        <f t="shared" si="3"/>
        <v>1288296.56</v>
      </c>
      <c r="M12" s="22">
        <f t="shared" si="3"/>
        <v>0</v>
      </c>
      <c r="N12" s="22">
        <f t="shared" si="3"/>
        <v>0</v>
      </c>
      <c r="O12" s="22">
        <f t="shared" si="3"/>
        <v>0</v>
      </c>
      <c r="P12" s="22">
        <f t="shared" si="3"/>
        <v>0</v>
      </c>
      <c r="Q12" s="22">
        <f t="shared" si="3"/>
        <v>0</v>
      </c>
      <c r="R12" s="22">
        <f t="shared" si="3"/>
        <v>572017.03</v>
      </c>
      <c r="S12" s="22">
        <f t="shared" si="3"/>
        <v>0</v>
      </c>
      <c r="T12" s="22">
        <f t="shared" si="3"/>
        <v>2065877.8</v>
      </c>
      <c r="U12" s="22">
        <f t="shared" si="3"/>
        <v>0</v>
      </c>
      <c r="V12" s="22">
        <f t="shared" si="3"/>
        <v>37141.560000000005</v>
      </c>
      <c r="W12" s="22">
        <f t="shared" si="3"/>
        <v>0</v>
      </c>
      <c r="X12" s="22">
        <f t="shared" si="3"/>
        <v>0</v>
      </c>
      <c r="Y12" s="22">
        <f t="shared" si="3"/>
        <v>0</v>
      </c>
      <c r="Z12" s="17">
        <f t="shared" ref="Z12:Z30" si="4">B12+D12+F12+H12+J12+L12+N12+P12+R12+T12+V12+X12</f>
        <v>4908679.76</v>
      </c>
      <c r="AA12" s="17">
        <f t="shared" si="2"/>
        <v>0</v>
      </c>
    </row>
    <row r="13" spans="1:27" ht="12.95" customHeight="1">
      <c r="A13" s="23" t="s">
        <v>24</v>
      </c>
      <c r="B13" s="19"/>
      <c r="C13" s="19"/>
      <c r="D13" s="19">
        <v>184066.69999999998</v>
      </c>
      <c r="E13" s="19"/>
      <c r="F13" s="19">
        <v>38740.51</v>
      </c>
      <c r="G13" s="19"/>
      <c r="H13" s="19"/>
      <c r="I13" s="19"/>
      <c r="J13" s="20"/>
      <c r="K13" s="19"/>
      <c r="L13" s="20"/>
      <c r="M13" s="19"/>
      <c r="N13" s="20"/>
      <c r="O13" s="19"/>
      <c r="P13" s="20"/>
      <c r="Q13" s="19"/>
      <c r="R13" s="20">
        <v>25745.910000000003</v>
      </c>
      <c r="S13" s="19"/>
      <c r="T13" s="20"/>
      <c r="U13" s="19"/>
      <c r="V13" s="20">
        <v>2350.33</v>
      </c>
      <c r="W13" s="19"/>
      <c r="X13" s="20"/>
      <c r="Y13" s="19"/>
      <c r="Z13" s="21">
        <f t="shared" si="4"/>
        <v>250903.44999999998</v>
      </c>
      <c r="AA13" s="21">
        <f t="shared" si="2"/>
        <v>0</v>
      </c>
    </row>
    <row r="14" spans="1:27" ht="12.95" customHeight="1">
      <c r="A14" s="23" t="s">
        <v>25</v>
      </c>
      <c r="B14" s="19"/>
      <c r="C14" s="19"/>
      <c r="D14" s="19">
        <v>410668.47</v>
      </c>
      <c r="E14" s="19"/>
      <c r="F14" s="19">
        <v>311347.12</v>
      </c>
      <c r="G14" s="19"/>
      <c r="H14" s="19"/>
      <c r="I14" s="19"/>
      <c r="J14" s="20"/>
      <c r="K14" s="19"/>
      <c r="L14" s="20">
        <v>1286636.02</v>
      </c>
      <c r="M14" s="19"/>
      <c r="N14" s="20"/>
      <c r="O14" s="19"/>
      <c r="P14" s="20"/>
      <c r="Q14" s="19"/>
      <c r="R14" s="20">
        <v>546271.12</v>
      </c>
      <c r="S14" s="19"/>
      <c r="T14" s="20">
        <v>2065877.8</v>
      </c>
      <c r="U14" s="19"/>
      <c r="V14" s="20">
        <v>34791.230000000003</v>
      </c>
      <c r="W14" s="19"/>
      <c r="X14" s="20"/>
      <c r="Y14" s="19"/>
      <c r="Z14" s="21">
        <f t="shared" si="4"/>
        <v>4655591.7600000007</v>
      </c>
      <c r="AA14" s="21">
        <f t="shared" si="2"/>
        <v>0</v>
      </c>
    </row>
    <row r="15" spans="1:27" ht="12.95" customHeight="1">
      <c r="A15" s="23" t="s">
        <v>26</v>
      </c>
      <c r="B15" s="19"/>
      <c r="C15" s="19"/>
      <c r="D15" s="19">
        <v>524.01</v>
      </c>
      <c r="E15" s="19"/>
      <c r="F15" s="19"/>
      <c r="G15" s="19"/>
      <c r="H15" s="19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1">
        <f t="shared" si="4"/>
        <v>524.01</v>
      </c>
      <c r="AA15" s="21">
        <f t="shared" si="2"/>
        <v>0</v>
      </c>
    </row>
    <row r="16" spans="1:27" ht="12.95" customHeight="1">
      <c r="A16" s="24" t="s">
        <v>27</v>
      </c>
      <c r="B16" s="19"/>
      <c r="C16" s="19"/>
      <c r="D16" s="19"/>
      <c r="E16" s="19"/>
      <c r="F16" s="19"/>
      <c r="G16" s="19"/>
      <c r="H16" s="19"/>
      <c r="I16" s="19"/>
      <c r="J16" s="20"/>
      <c r="K16" s="19"/>
      <c r="L16" s="20">
        <v>1660.54</v>
      </c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1">
        <f t="shared" si="4"/>
        <v>1660.54</v>
      </c>
      <c r="AA16" s="21">
        <f t="shared" si="2"/>
        <v>0</v>
      </c>
    </row>
    <row r="17" spans="1:27" ht="12.95" customHeight="1">
      <c r="A17" s="18" t="s">
        <v>28</v>
      </c>
      <c r="B17" s="19">
        <v>16260000</v>
      </c>
      <c r="C17" s="19"/>
      <c r="D17" s="19"/>
      <c r="E17" s="19"/>
      <c r="F17" s="19"/>
      <c r="G17" s="19"/>
      <c r="H17" s="19"/>
      <c r="I17" s="19"/>
      <c r="J17" s="20"/>
      <c r="K17" s="19"/>
      <c r="L17" s="20">
        <v>1479169.11</v>
      </c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1">
        <f t="shared" si="4"/>
        <v>17739169.109999999</v>
      </c>
      <c r="AA17" s="21">
        <f t="shared" si="2"/>
        <v>0</v>
      </c>
    </row>
    <row r="18" spans="1:27" ht="12.95" customHeight="1">
      <c r="A18" s="18" t="s">
        <v>29</v>
      </c>
      <c r="B18" s="19"/>
      <c r="C18" s="19"/>
      <c r="D18" s="19"/>
      <c r="E18" s="19"/>
      <c r="F18" s="19">
        <v>19160</v>
      </c>
      <c r="G18" s="19"/>
      <c r="H18" s="19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1">
        <f t="shared" si="4"/>
        <v>19160</v>
      </c>
      <c r="AA18" s="21">
        <f t="shared" si="2"/>
        <v>0</v>
      </c>
    </row>
    <row r="19" spans="1:27" ht="12.95" customHeight="1">
      <c r="A19" s="18" t="s">
        <v>30</v>
      </c>
      <c r="B19" s="19">
        <v>193610.91</v>
      </c>
      <c r="C19" s="19"/>
      <c r="D19" s="19">
        <v>247285.47</v>
      </c>
      <c r="E19" s="19"/>
      <c r="F19" s="19">
        <v>197899.57</v>
      </c>
      <c r="G19" s="19"/>
      <c r="H19" s="19"/>
      <c r="I19" s="19"/>
      <c r="J19" s="20"/>
      <c r="K19" s="19"/>
      <c r="L19" s="20"/>
      <c r="M19" s="19"/>
      <c r="N19" s="20"/>
      <c r="O19" s="19"/>
      <c r="P19" s="20"/>
      <c r="Q19" s="19"/>
      <c r="R19" s="20">
        <v>737378.83000000007</v>
      </c>
      <c r="S19" s="19"/>
      <c r="T19" s="20">
        <v>69900</v>
      </c>
      <c r="U19" s="19"/>
      <c r="V19" s="20">
        <v>31716.66</v>
      </c>
      <c r="W19" s="19"/>
      <c r="X19" s="20"/>
      <c r="Y19" s="19"/>
      <c r="Z19" s="21">
        <f t="shared" si="4"/>
        <v>1477791.44</v>
      </c>
      <c r="AA19" s="21">
        <f t="shared" si="2"/>
        <v>0</v>
      </c>
    </row>
    <row r="20" spans="1:27" ht="23.25" hidden="1" customHeight="1">
      <c r="A20" s="18" t="s">
        <v>56</v>
      </c>
      <c r="B20" s="19"/>
      <c r="C20" s="19"/>
      <c r="D20" s="19"/>
      <c r="E20" s="19"/>
      <c r="F20" s="19"/>
      <c r="G20" s="19"/>
      <c r="H20" s="19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1">
        <f t="shared" ref="Z20" si="5">B20+D20+F20+H20+J20+L20+N20+P20+R20+T20+V20+X20</f>
        <v>0</v>
      </c>
      <c r="AA20" s="21">
        <f t="shared" ref="AA20" si="6">C20+E20+G20+I20+K20+M20+O20+Q20+S20+U20+W20+Y20</f>
        <v>0</v>
      </c>
    </row>
    <row r="21" spans="1:27" ht="33.75">
      <c r="A21" s="18" t="s">
        <v>31</v>
      </c>
      <c r="B21" s="19">
        <v>514684.53</v>
      </c>
      <c r="C21" s="19"/>
      <c r="D21" s="19">
        <v>135372</v>
      </c>
      <c r="E21" s="19"/>
      <c r="F21" s="19"/>
      <c r="G21" s="19"/>
      <c r="H21" s="19"/>
      <c r="I21" s="19"/>
      <c r="J21" s="20"/>
      <c r="K21" s="19"/>
      <c r="L21" s="20"/>
      <c r="M21" s="19"/>
      <c r="N21" s="20"/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19"/>
      <c r="Z21" s="21">
        <f t="shared" si="4"/>
        <v>650056.53</v>
      </c>
      <c r="AA21" s="21">
        <f t="shared" si="2"/>
        <v>0</v>
      </c>
    </row>
    <row r="22" spans="1:27" ht="12.95" hidden="1" customHeight="1">
      <c r="A22" s="18" t="s">
        <v>32</v>
      </c>
      <c r="B22" s="19"/>
      <c r="C22" s="19"/>
      <c r="D22" s="19"/>
      <c r="E22" s="19"/>
      <c r="F22" s="19"/>
      <c r="G22" s="19"/>
      <c r="H22" s="19"/>
      <c r="I22" s="19"/>
      <c r="J22" s="20"/>
      <c r="K22" s="19"/>
      <c r="L22" s="20"/>
      <c r="M22" s="19"/>
      <c r="N22" s="20"/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19"/>
      <c r="Z22" s="21">
        <f t="shared" si="4"/>
        <v>0</v>
      </c>
      <c r="AA22" s="21">
        <f t="shared" si="2"/>
        <v>0</v>
      </c>
    </row>
    <row r="23" spans="1:27" ht="22.5" hidden="1">
      <c r="A23" s="18" t="s">
        <v>33</v>
      </c>
      <c r="B23" s="19"/>
      <c r="C23" s="19"/>
      <c r="D23" s="19"/>
      <c r="E23" s="19"/>
      <c r="F23" s="19"/>
      <c r="G23" s="19"/>
      <c r="H23" s="19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1">
        <f t="shared" si="4"/>
        <v>0</v>
      </c>
      <c r="AA23" s="21">
        <f t="shared" si="2"/>
        <v>0</v>
      </c>
    </row>
    <row r="24" spans="1:27" ht="12.95" customHeight="1">
      <c r="A24" s="18" t="s">
        <v>16</v>
      </c>
      <c r="B24" s="19"/>
      <c r="C24" s="19"/>
      <c r="D24" s="19">
        <v>7483.5199999999995</v>
      </c>
      <c r="E24" s="19"/>
      <c r="F24" s="19">
        <v>35890.67</v>
      </c>
      <c r="G24" s="19"/>
      <c r="H24" s="19"/>
      <c r="I24" s="19"/>
      <c r="J24" s="20"/>
      <c r="K24" s="19"/>
      <c r="L24" s="20"/>
      <c r="M24" s="19"/>
      <c r="N24" s="20"/>
      <c r="O24" s="19"/>
      <c r="P24" s="20"/>
      <c r="Q24" s="19"/>
      <c r="R24" s="20">
        <v>143250</v>
      </c>
      <c r="S24" s="19"/>
      <c r="T24" s="20">
        <v>13948</v>
      </c>
      <c r="U24" s="19"/>
      <c r="V24" s="20"/>
      <c r="W24" s="19"/>
      <c r="X24" s="20"/>
      <c r="Y24" s="19"/>
      <c r="Z24" s="21">
        <f t="shared" si="4"/>
        <v>200572.19</v>
      </c>
      <c r="AA24" s="21">
        <f t="shared" si="2"/>
        <v>0</v>
      </c>
    </row>
    <row r="25" spans="1:27" ht="12.95" hidden="1" customHeight="1">
      <c r="A25" s="18" t="s">
        <v>34</v>
      </c>
      <c r="B25" s="19"/>
      <c r="C25" s="19"/>
      <c r="D25" s="19"/>
      <c r="E25" s="19"/>
      <c r="F25" s="19"/>
      <c r="G25" s="19"/>
      <c r="H25" s="19"/>
      <c r="I25" s="19"/>
      <c r="J25" s="20"/>
      <c r="K25" s="19"/>
      <c r="L25" s="20"/>
      <c r="M25" s="19"/>
      <c r="N25" s="20"/>
      <c r="O25" s="19"/>
      <c r="P25" s="20"/>
      <c r="Q25" s="19"/>
      <c r="R25" s="20"/>
      <c r="S25" s="19"/>
      <c r="T25" s="20"/>
      <c r="U25" s="19"/>
      <c r="V25" s="20"/>
      <c r="W25" s="19"/>
      <c r="X25" s="20"/>
      <c r="Y25" s="19"/>
      <c r="Z25" s="21">
        <f t="shared" si="4"/>
        <v>0</v>
      </c>
      <c r="AA25" s="21">
        <f t="shared" si="2"/>
        <v>0</v>
      </c>
    </row>
    <row r="26" spans="1:27" ht="12.95" hidden="1" customHeight="1">
      <c r="A26" s="18" t="s">
        <v>51</v>
      </c>
      <c r="B26" s="25"/>
      <c r="C26" s="25"/>
      <c r="D26" s="25"/>
      <c r="E26" s="25"/>
      <c r="F26" s="25"/>
      <c r="G26" s="25"/>
      <c r="H26" s="25"/>
      <c r="I26" s="25"/>
      <c r="J26" s="26"/>
      <c r="K26" s="25"/>
      <c r="L26" s="26"/>
      <c r="M26" s="25"/>
      <c r="N26" s="26"/>
      <c r="O26" s="25"/>
      <c r="P26" s="26"/>
      <c r="Q26" s="25"/>
      <c r="R26" s="26"/>
      <c r="S26" s="25"/>
      <c r="T26" s="26"/>
      <c r="U26" s="25"/>
      <c r="V26" s="26"/>
      <c r="W26" s="25"/>
      <c r="X26" s="26"/>
      <c r="Y26" s="25"/>
      <c r="Z26" s="21">
        <f t="shared" ref="Z26" si="7">B26+D26+F26+H26+J26+L26+N26+P26+R26+T26+V26+X26</f>
        <v>0</v>
      </c>
      <c r="AA26" s="21">
        <f t="shared" ref="AA26" si="8">C26+E26+G26+I26+K26+M26+O26+Q26+S26+U26+W26+Y26</f>
        <v>0</v>
      </c>
    </row>
    <row r="27" spans="1:27" ht="12.95" customHeight="1">
      <c r="A27" s="27" t="s">
        <v>35</v>
      </c>
      <c r="B27" s="28">
        <f>SUM(B28:B30)</f>
        <v>0</v>
      </c>
      <c r="C27" s="28">
        <f t="shared" ref="C27:Y27" si="9">SUM(C28:C30)</f>
        <v>0</v>
      </c>
      <c r="D27" s="28">
        <f t="shared" si="9"/>
        <v>0</v>
      </c>
      <c r="E27" s="28">
        <f t="shared" si="9"/>
        <v>0</v>
      </c>
      <c r="F27" s="28">
        <f t="shared" si="9"/>
        <v>1948.84</v>
      </c>
      <c r="G27" s="28">
        <f t="shared" si="9"/>
        <v>0</v>
      </c>
      <c r="H27" s="28">
        <f t="shared" si="9"/>
        <v>0</v>
      </c>
      <c r="I27" s="28">
        <f t="shared" si="9"/>
        <v>0</v>
      </c>
      <c r="J27" s="28">
        <f t="shared" si="9"/>
        <v>0</v>
      </c>
      <c r="K27" s="28">
        <f t="shared" si="9"/>
        <v>0</v>
      </c>
      <c r="L27" s="28">
        <f t="shared" si="9"/>
        <v>0</v>
      </c>
      <c r="M27" s="28">
        <f t="shared" si="9"/>
        <v>0</v>
      </c>
      <c r="N27" s="28">
        <f t="shared" si="9"/>
        <v>0</v>
      </c>
      <c r="O27" s="28">
        <f t="shared" si="9"/>
        <v>0</v>
      </c>
      <c r="P27" s="28">
        <f t="shared" si="9"/>
        <v>0</v>
      </c>
      <c r="Q27" s="28">
        <f t="shared" si="9"/>
        <v>0</v>
      </c>
      <c r="R27" s="28">
        <f t="shared" si="9"/>
        <v>0</v>
      </c>
      <c r="S27" s="28">
        <f t="shared" si="9"/>
        <v>0</v>
      </c>
      <c r="T27" s="28">
        <f t="shared" si="9"/>
        <v>0</v>
      </c>
      <c r="U27" s="28">
        <f t="shared" si="9"/>
        <v>0</v>
      </c>
      <c r="V27" s="28">
        <f t="shared" si="9"/>
        <v>0</v>
      </c>
      <c r="W27" s="28">
        <f t="shared" si="9"/>
        <v>0</v>
      </c>
      <c r="X27" s="28">
        <f t="shared" si="9"/>
        <v>0</v>
      </c>
      <c r="Y27" s="28">
        <f t="shared" si="9"/>
        <v>0</v>
      </c>
      <c r="Z27" s="17">
        <f t="shared" si="4"/>
        <v>1948.84</v>
      </c>
      <c r="AA27" s="17">
        <f t="shared" si="2"/>
        <v>0</v>
      </c>
    </row>
    <row r="28" spans="1:27" ht="12.95" hidden="1" customHeight="1">
      <c r="A28" s="29" t="s">
        <v>36</v>
      </c>
      <c r="B28" s="19"/>
      <c r="C28" s="19"/>
      <c r="D28" s="19"/>
      <c r="E28" s="19"/>
      <c r="F28" s="19"/>
      <c r="G28" s="19"/>
      <c r="H28" s="19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0"/>
      <c r="U28" s="19"/>
      <c r="V28" s="20"/>
      <c r="W28" s="19"/>
      <c r="X28" s="20"/>
      <c r="Y28" s="19"/>
      <c r="Z28" s="21">
        <f t="shared" si="4"/>
        <v>0</v>
      </c>
      <c r="AA28" s="21">
        <f t="shared" si="2"/>
        <v>0</v>
      </c>
    </row>
    <row r="29" spans="1:27" ht="12.75" hidden="1" customHeight="1">
      <c r="A29" s="29" t="s">
        <v>37</v>
      </c>
      <c r="B29" s="19"/>
      <c r="C29" s="19"/>
      <c r="D29" s="19"/>
      <c r="E29" s="19"/>
      <c r="F29" s="19"/>
      <c r="G29" s="19"/>
      <c r="H29" s="19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/>
      <c r="U29" s="19"/>
      <c r="V29" s="20"/>
      <c r="W29" s="19"/>
      <c r="X29" s="20"/>
      <c r="Y29" s="19"/>
      <c r="Z29" s="21">
        <f t="shared" si="4"/>
        <v>0</v>
      </c>
      <c r="AA29" s="21">
        <f t="shared" si="2"/>
        <v>0</v>
      </c>
    </row>
    <row r="30" spans="1:27" ht="12.95" customHeight="1">
      <c r="A30" s="30" t="s">
        <v>38</v>
      </c>
      <c r="B30" s="20"/>
      <c r="C30" s="20"/>
      <c r="D30" s="20"/>
      <c r="E30" s="20"/>
      <c r="F30" s="20">
        <v>1948.84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>
        <f t="shared" si="4"/>
        <v>1948.84</v>
      </c>
      <c r="AA30" s="21">
        <f t="shared" si="2"/>
        <v>0</v>
      </c>
    </row>
    <row r="31" spans="1:27" s="34" customFormat="1" ht="12.9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2"/>
    </row>
    <row r="32" spans="1:27" s="34" customFormat="1" ht="12.9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2"/>
    </row>
    <row r="33" spans="1:26" ht="15.75" hidden="1">
      <c r="A33" s="35" t="s">
        <v>49</v>
      </c>
      <c r="B33" s="35"/>
      <c r="C33" s="36"/>
      <c r="D33" s="36"/>
      <c r="E33" s="37"/>
      <c r="F33" s="38" t="s">
        <v>50</v>
      </c>
      <c r="G33" s="38"/>
      <c r="H33" s="38"/>
      <c r="I33" s="38"/>
      <c r="J33" s="38"/>
      <c r="K33" s="38"/>
      <c r="L33" s="38"/>
      <c r="M33" s="38"/>
      <c r="Z33" s="39"/>
    </row>
    <row r="34" spans="1:26" hidden="1">
      <c r="A34" s="37"/>
      <c r="B34" s="37"/>
      <c r="C34" s="40" t="s">
        <v>40</v>
      </c>
      <c r="D34" s="40"/>
      <c r="E34" s="37"/>
      <c r="F34" s="40" t="s">
        <v>41</v>
      </c>
      <c r="G34" s="41"/>
      <c r="H34" s="41"/>
      <c r="I34" s="41"/>
      <c r="J34" s="41"/>
      <c r="K34" s="41"/>
      <c r="L34" s="41"/>
      <c r="M34" s="41"/>
    </row>
    <row r="35" spans="1:26" hidden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26" ht="15.75" hidden="1">
      <c r="A36" s="35" t="s">
        <v>42</v>
      </c>
      <c r="B36" s="35"/>
      <c r="C36" s="36"/>
      <c r="D36" s="36"/>
      <c r="E36" s="37"/>
      <c r="F36" s="38" t="s">
        <v>48</v>
      </c>
      <c r="G36" s="38"/>
      <c r="H36" s="38"/>
      <c r="I36" s="38"/>
      <c r="J36" s="38"/>
      <c r="K36" s="38"/>
      <c r="L36" s="38"/>
      <c r="M36" s="38"/>
    </row>
    <row r="37" spans="1:26" hidden="1">
      <c r="A37" s="37"/>
      <c r="B37" s="37"/>
      <c r="C37" s="40" t="s">
        <v>40</v>
      </c>
      <c r="D37" s="40"/>
      <c r="E37" s="37"/>
      <c r="F37" s="40" t="s">
        <v>41</v>
      </c>
      <c r="G37" s="41"/>
      <c r="H37" s="41"/>
      <c r="I37" s="41"/>
      <c r="J37" s="41"/>
      <c r="K37" s="41"/>
      <c r="L37" s="41"/>
      <c r="M37" s="41"/>
    </row>
    <row r="38" spans="1:26" hidden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26" ht="15.75" hidden="1">
      <c r="A39" s="35" t="s">
        <v>43</v>
      </c>
      <c r="B39" s="35"/>
      <c r="C39" s="36"/>
      <c r="D39" s="36"/>
      <c r="E39" s="37"/>
      <c r="F39" s="38" t="s">
        <v>45</v>
      </c>
      <c r="G39" s="38"/>
      <c r="H39" s="38"/>
      <c r="I39" s="38"/>
      <c r="J39" s="38"/>
      <c r="K39" s="42"/>
      <c r="L39" s="38" t="s">
        <v>46</v>
      </c>
      <c r="M39" s="38"/>
    </row>
    <row r="40" spans="1:26" hidden="1">
      <c r="A40" s="37"/>
      <c r="B40" s="37"/>
      <c r="C40" s="40" t="s">
        <v>40</v>
      </c>
      <c r="D40" s="40"/>
      <c r="E40" s="37"/>
      <c r="F40" s="40" t="s">
        <v>41</v>
      </c>
      <c r="G40" s="40"/>
      <c r="H40" s="40"/>
      <c r="I40" s="40"/>
      <c r="J40" s="40"/>
      <c r="K40" s="43"/>
      <c r="L40" s="40" t="s">
        <v>44</v>
      </c>
      <c r="M40" s="40"/>
    </row>
    <row r="41" spans="1:26" hidden="1"/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23">
    <mergeCell ref="A39:B39"/>
    <mergeCell ref="C39:D39"/>
    <mergeCell ref="F39:J39"/>
    <mergeCell ref="L39:M39"/>
    <mergeCell ref="C40:D40"/>
    <mergeCell ref="F40:J40"/>
    <mergeCell ref="L40:M40"/>
    <mergeCell ref="A36:B36"/>
    <mergeCell ref="C36:D36"/>
    <mergeCell ref="F36:M36"/>
    <mergeCell ref="C37:D37"/>
    <mergeCell ref="F37:M37"/>
    <mergeCell ref="A33:B33"/>
    <mergeCell ref="C33:D33"/>
    <mergeCell ref="F33:M33"/>
    <mergeCell ref="C34:D34"/>
    <mergeCell ref="F34:M34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B7:Y11 B65545:Y65549 B131081:Y131085 B196617:Y196621 B262153:Y262157 B327689:Y327693 B393225:Y393229 B458761:Y458765 B524297:Y524301 B589833:Y589837 B655369:Y655373 B720905:Y720909 B786441:Y786445 B851977:Y851981 B917513:Y917517 B983049:Y983053 B13:Y26 B65551:Y65562 B131087:Y131098 B196623:Y196634 B262159:Y262170 B327695:Y327706 B393231:Y393242 B458767:Y458778 B524303:Y524314 B589839:Y589850 B655375:Y655386 B720911:Y720922 B786447:Y786458 B851983:Y851994 B917519:Y917530 B983055:Y983066 B28:Y32 B65564:Y65568 B131100:Y131104 B196636:Y196640 B262172:Y262176 B327708:Y327712 B393244:Y393248 B458780:Y458784 B524316:Y524320 B589852:Y589856 B655388:Y655392 B720924:Y720928 B786460:Y786464 B851996:Y852000 B917532:Y917536 B983068:Y983072 AA65545:AA65549 AA131081:AA131085 AA196617:AA196621 AA262153:AA262157 AA327689:AA327693 AA393225:AA393229 AA458761:AA458765 AA524297:AA524301 AA589833:AA589837 AA655369:AA655373 AA720905:AA720909 AA786441:AA786445 AA851977:AA851981 AA917513:AA917517 AA983049:AA983053 AA65551:AA65562 AA131087:AA131098 AA196623:AA196634 AA262159:AA262170 AA327695:AA327706 AA393231:AA393242 AA458767:AA458778 AA524303:AA524314 AA589839:AA589850 AA655375:AA655386 AA720911:AA720922 AA786447:AA786458 AA851983:AA851994 AA917519:AA917530 AA983055:AA983066 AA65564:AA65568 AA131100:AA131104 AA196636:AA196640 AA262172:AA262176 AA327708:AA327712 AA393244:AA393248 AA458780:AA458784 AA524316:AA524320 AA589852:AA589856 AA655388:AA655392 AA720924:AA720928 AA786460:AA786464 AA851996:AA852000 AA917532:AA917536 AA983068:AA983072 AA31:AA32">
      <formula1>-10000000000</formula1>
      <formula2>10000000000</formula2>
    </dataValidation>
  </dataValidations>
  <pageMargins left="0.15748031496062992" right="0.15748031496062992" top="0.74803149606299213" bottom="0.47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A40"/>
  <sheetViews>
    <sheetView zoomScaleNormal="100" workbookViewId="0">
      <selection activeCell="B4" sqref="B4:Y4"/>
    </sheetView>
  </sheetViews>
  <sheetFormatPr defaultRowHeight="15"/>
  <cols>
    <col min="1" max="1" width="36.28515625" style="2" customWidth="1"/>
    <col min="2" max="2" width="10.7109375" style="2" hidden="1" customWidth="1"/>
    <col min="3" max="3" width="8" style="2" hidden="1" customWidth="1"/>
    <col min="4" max="4" width="10.7109375" style="2" customWidth="1"/>
    <col min="5" max="5" width="8" style="2" hidden="1" customWidth="1"/>
    <col min="6" max="6" width="10.28515625" style="2" customWidth="1"/>
    <col min="7" max="7" width="8" style="2" hidden="1" customWidth="1"/>
    <col min="8" max="8" width="10.7109375" style="2" hidden="1" customWidth="1"/>
    <col min="9" max="9" width="8" style="2" hidden="1" customWidth="1"/>
    <col min="10" max="10" width="12.7109375" style="2" hidden="1" customWidth="1"/>
    <col min="11" max="11" width="8" style="2" hidden="1" customWidth="1"/>
    <col min="12" max="12" width="10.7109375" style="2" hidden="1" customWidth="1"/>
    <col min="13" max="13" width="8" style="2" hidden="1" customWidth="1"/>
    <col min="14" max="14" width="11.85546875" style="2" hidden="1" customWidth="1"/>
    <col min="15" max="15" width="8" style="2" hidden="1" customWidth="1"/>
    <col min="16" max="16" width="11" style="2" hidden="1" customWidth="1"/>
    <col min="17" max="17" width="8" style="2" hidden="1" customWidth="1"/>
    <col min="18" max="18" width="14.7109375" style="2" customWidth="1"/>
    <col min="19" max="19" width="8" style="2" hidden="1" customWidth="1"/>
    <col min="20" max="20" width="10.7109375" style="2" customWidth="1"/>
    <col min="21" max="21" width="9" style="2" customWidth="1"/>
    <col min="22" max="22" width="14.85546875" style="2" hidden="1" customWidth="1"/>
    <col min="23" max="23" width="8" style="2" hidden="1" customWidth="1"/>
    <col min="24" max="24" width="9.140625" style="2" hidden="1" customWidth="1"/>
    <col min="25" max="25" width="8" style="2" hidden="1" customWidth="1"/>
    <col min="26" max="26" width="13" style="2" customWidth="1"/>
    <col min="27" max="27" width="9.28515625" style="2" customWidth="1"/>
    <col min="28" max="16384" width="9.140625" style="2"/>
  </cols>
  <sheetData>
    <row r="1" spans="1:27" ht="16.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43.5" customHeight="1">
      <c r="A4" s="5" t="s">
        <v>3</v>
      </c>
      <c r="B4" s="44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  <c r="Z4" s="9" t="s">
        <v>39</v>
      </c>
      <c r="AA4" s="9" t="s">
        <v>2</v>
      </c>
    </row>
    <row r="5" spans="1:27" ht="90" customHeight="1">
      <c r="A5" s="10"/>
      <c r="B5" s="11" t="s">
        <v>4</v>
      </c>
      <c r="C5" s="11" t="s">
        <v>5</v>
      </c>
      <c r="D5" s="11" t="s">
        <v>6</v>
      </c>
      <c r="E5" s="11" t="s">
        <v>5</v>
      </c>
      <c r="F5" s="11" t="s">
        <v>7</v>
      </c>
      <c r="G5" s="11" t="s">
        <v>5</v>
      </c>
      <c r="H5" s="11" t="s">
        <v>8</v>
      </c>
      <c r="I5" s="11" t="s">
        <v>5</v>
      </c>
      <c r="J5" s="12" t="s">
        <v>9</v>
      </c>
      <c r="K5" s="11" t="s">
        <v>5</v>
      </c>
      <c r="L5" s="12" t="s">
        <v>10</v>
      </c>
      <c r="M5" s="11" t="s">
        <v>5</v>
      </c>
      <c r="N5" s="12" t="s">
        <v>11</v>
      </c>
      <c r="O5" s="11" t="s">
        <v>5</v>
      </c>
      <c r="P5" s="12" t="s">
        <v>12</v>
      </c>
      <c r="Q5" s="11" t="s">
        <v>5</v>
      </c>
      <c r="R5" s="13" t="s">
        <v>13</v>
      </c>
      <c r="S5" s="11" t="s">
        <v>5</v>
      </c>
      <c r="T5" s="13" t="s">
        <v>14</v>
      </c>
      <c r="U5" s="11" t="s">
        <v>5</v>
      </c>
      <c r="V5" s="11" t="s">
        <v>15</v>
      </c>
      <c r="W5" s="11" t="s">
        <v>5</v>
      </c>
      <c r="X5" s="14" t="s">
        <v>16</v>
      </c>
      <c r="Y5" s="11" t="s">
        <v>5</v>
      </c>
      <c r="Z5" s="15"/>
      <c r="AA5" s="15"/>
    </row>
    <row r="6" spans="1:27" ht="12.95" customHeight="1">
      <c r="A6" s="16" t="s">
        <v>17</v>
      </c>
      <c r="B6" s="17">
        <f>SUM(B7:B12,B17:B27)</f>
        <v>0</v>
      </c>
      <c r="C6" s="17">
        <f t="shared" ref="C6:Y6" si="0">SUM(C7:C12,C17:C27)</f>
        <v>0</v>
      </c>
      <c r="D6" s="17">
        <f t="shared" si="0"/>
        <v>1528629.2799999998</v>
      </c>
      <c r="E6" s="17">
        <f t="shared" si="0"/>
        <v>0</v>
      </c>
      <c r="F6" s="17">
        <f t="shared" si="0"/>
        <v>852223.29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109339.23999999999</v>
      </c>
      <c r="S6" s="17">
        <f t="shared" si="0"/>
        <v>0</v>
      </c>
      <c r="T6" s="17">
        <f t="shared" si="0"/>
        <v>2089486.21</v>
      </c>
      <c r="U6" s="17">
        <f>SUM(U7:U12,U17:U27)</f>
        <v>350000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ref="Z6:AA11" si="1">B6+D6+F6+H6+J6+L6+N6+P6+R6+T6+V6+X6</f>
        <v>4579678.0199999996</v>
      </c>
      <c r="AA6" s="17">
        <f t="shared" si="1"/>
        <v>350000</v>
      </c>
    </row>
    <row r="7" spans="1:27" ht="12.95" customHeight="1">
      <c r="A7" s="18" t="s">
        <v>18</v>
      </c>
      <c r="B7" s="19"/>
      <c r="C7" s="19"/>
      <c r="D7" s="19">
        <v>156229.79999999999</v>
      </c>
      <c r="E7" s="19"/>
      <c r="F7" s="19"/>
      <c r="G7" s="19"/>
      <c r="H7" s="19"/>
      <c r="I7" s="19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1">
        <f t="shared" si="1"/>
        <v>156229.79999999999</v>
      </c>
      <c r="AA7" s="21">
        <f t="shared" si="1"/>
        <v>0</v>
      </c>
    </row>
    <row r="8" spans="1:27" ht="12.95" customHeight="1">
      <c r="A8" s="18" t="s">
        <v>19</v>
      </c>
      <c r="B8" s="19"/>
      <c r="C8" s="19"/>
      <c r="D8" s="19">
        <v>7700</v>
      </c>
      <c r="E8" s="19"/>
      <c r="F8" s="19"/>
      <c r="G8" s="19"/>
      <c r="H8" s="19"/>
      <c r="I8" s="19"/>
      <c r="J8" s="20"/>
      <c r="K8" s="19"/>
      <c r="L8" s="20"/>
      <c r="M8" s="19"/>
      <c r="N8" s="20"/>
      <c r="O8" s="19"/>
      <c r="P8" s="20"/>
      <c r="Q8" s="19"/>
      <c r="R8" s="20">
        <v>300</v>
      </c>
      <c r="S8" s="19"/>
      <c r="T8" s="20"/>
      <c r="U8" s="19"/>
      <c r="V8" s="20"/>
      <c r="W8" s="19"/>
      <c r="X8" s="20"/>
      <c r="Y8" s="19"/>
      <c r="Z8" s="21">
        <f t="shared" si="1"/>
        <v>8000</v>
      </c>
      <c r="AA8" s="21">
        <f t="shared" si="1"/>
        <v>0</v>
      </c>
    </row>
    <row r="9" spans="1:27" ht="12.95" customHeight="1">
      <c r="A9" s="18" t="s">
        <v>20</v>
      </c>
      <c r="B9" s="19"/>
      <c r="C9" s="19"/>
      <c r="D9" s="19">
        <v>471868.38</v>
      </c>
      <c r="E9" s="19"/>
      <c r="F9" s="19">
        <v>25392.63</v>
      </c>
      <c r="G9" s="19"/>
      <c r="H9" s="19"/>
      <c r="I9" s="19"/>
      <c r="J9" s="20"/>
      <c r="K9" s="19"/>
      <c r="L9" s="20"/>
      <c r="M9" s="19"/>
      <c r="N9" s="20"/>
      <c r="O9" s="19"/>
      <c r="P9" s="20"/>
      <c r="Q9" s="19"/>
      <c r="R9" s="20">
        <v>20429.98</v>
      </c>
      <c r="S9" s="19"/>
      <c r="T9" s="20">
        <v>330917.08</v>
      </c>
      <c r="U9" s="19"/>
      <c r="V9" s="20"/>
      <c r="W9" s="19"/>
      <c r="X9" s="20"/>
      <c r="Y9" s="19"/>
      <c r="Z9" s="21">
        <f t="shared" si="1"/>
        <v>848608.07000000007</v>
      </c>
      <c r="AA9" s="21">
        <f t="shared" si="1"/>
        <v>0</v>
      </c>
    </row>
    <row r="10" spans="1:27" ht="12.95" customHeight="1">
      <c r="A10" s="18" t="s">
        <v>21</v>
      </c>
      <c r="B10" s="19"/>
      <c r="C10" s="19"/>
      <c r="D10" s="19">
        <v>8598.82</v>
      </c>
      <c r="E10" s="19"/>
      <c r="F10" s="19">
        <v>26368.31</v>
      </c>
      <c r="G10" s="19"/>
      <c r="H10" s="19"/>
      <c r="I10" s="19"/>
      <c r="J10" s="20"/>
      <c r="K10" s="19"/>
      <c r="L10" s="20"/>
      <c r="M10" s="19"/>
      <c r="N10" s="20"/>
      <c r="O10" s="19"/>
      <c r="P10" s="20"/>
      <c r="Q10" s="19"/>
      <c r="R10" s="20"/>
      <c r="S10" s="19"/>
      <c r="T10" s="20">
        <v>8731.2999999999993</v>
      </c>
      <c r="U10" s="19"/>
      <c r="V10" s="20"/>
      <c r="W10" s="19"/>
      <c r="X10" s="20"/>
      <c r="Y10" s="19"/>
      <c r="Z10" s="21">
        <f t="shared" si="1"/>
        <v>43698.430000000008</v>
      </c>
      <c r="AA10" s="21">
        <f t="shared" si="1"/>
        <v>0</v>
      </c>
    </row>
    <row r="11" spans="1:27" ht="12.95" customHeight="1">
      <c r="A11" s="18" t="s">
        <v>22</v>
      </c>
      <c r="B11" s="19"/>
      <c r="C11" s="19"/>
      <c r="D11" s="19"/>
      <c r="E11" s="19"/>
      <c r="F11" s="19"/>
      <c r="G11" s="19"/>
      <c r="H11" s="19"/>
      <c r="I11" s="19"/>
      <c r="J11" s="20"/>
      <c r="K11" s="19"/>
      <c r="L11" s="20"/>
      <c r="M11" s="19"/>
      <c r="N11" s="20"/>
      <c r="O11" s="19"/>
      <c r="P11" s="20"/>
      <c r="Q11" s="19"/>
      <c r="R11" s="20"/>
      <c r="S11" s="19"/>
      <c r="T11" s="20">
        <v>9230</v>
      </c>
      <c r="U11" s="19"/>
      <c r="V11" s="20"/>
      <c r="W11" s="19"/>
      <c r="X11" s="20"/>
      <c r="Y11" s="19"/>
      <c r="Z11" s="21">
        <f t="shared" si="1"/>
        <v>9230</v>
      </c>
      <c r="AA11" s="21">
        <f t="shared" si="1"/>
        <v>0</v>
      </c>
    </row>
    <row r="12" spans="1:27" ht="12.95" customHeight="1">
      <c r="A12" s="18" t="s">
        <v>23</v>
      </c>
      <c r="B12" s="22">
        <f>SUM(B13:B16)</f>
        <v>0</v>
      </c>
      <c r="C12" s="22">
        <f t="shared" ref="C12:Y12" si="2">SUM(C13:C16)</f>
        <v>0</v>
      </c>
      <c r="D12" s="22">
        <f t="shared" si="2"/>
        <v>272272.62</v>
      </c>
      <c r="E12" s="22">
        <f t="shared" si="2"/>
        <v>0</v>
      </c>
      <c r="F12" s="22">
        <f t="shared" si="2"/>
        <v>109685.45000000001</v>
      </c>
      <c r="G12" s="22">
        <f t="shared" si="2"/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22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22">
        <f t="shared" si="2"/>
        <v>0</v>
      </c>
      <c r="Q12" s="22">
        <f t="shared" si="2"/>
        <v>0</v>
      </c>
      <c r="R12" s="22">
        <f t="shared" si="2"/>
        <v>15113.66</v>
      </c>
      <c r="S12" s="22">
        <f t="shared" si="2"/>
        <v>0</v>
      </c>
      <c r="T12" s="22">
        <f t="shared" si="2"/>
        <v>826445.02</v>
      </c>
      <c r="U12" s="22">
        <f t="shared" si="2"/>
        <v>0</v>
      </c>
      <c r="V12" s="22">
        <f t="shared" si="2"/>
        <v>0</v>
      </c>
      <c r="W12" s="22">
        <f t="shared" si="2"/>
        <v>0</v>
      </c>
      <c r="X12" s="22">
        <f t="shared" si="2"/>
        <v>0</v>
      </c>
      <c r="Y12" s="22">
        <f t="shared" si="2"/>
        <v>0</v>
      </c>
      <c r="Z12" s="17">
        <f>B12+D12+F12+H12+J12+L12+N12+P12+R12+T12+V12+X12</f>
        <v>1223516.75</v>
      </c>
      <c r="AA12" s="17">
        <f t="shared" ref="AA12:AA30" si="3">C12+E12+G12+I12+K12+M12+O12+Q12+S12+U12+W12+Y12</f>
        <v>0</v>
      </c>
    </row>
    <row r="13" spans="1:27" ht="12.95" customHeight="1">
      <c r="A13" s="23" t="s">
        <v>24</v>
      </c>
      <c r="B13" s="19"/>
      <c r="C13" s="19"/>
      <c r="D13" s="19">
        <v>137267.80000000002</v>
      </c>
      <c r="E13" s="19"/>
      <c r="F13" s="19">
        <v>17487.11</v>
      </c>
      <c r="G13" s="19"/>
      <c r="H13" s="19"/>
      <c r="I13" s="19"/>
      <c r="J13" s="20"/>
      <c r="K13" s="19"/>
      <c r="L13" s="20"/>
      <c r="M13" s="19"/>
      <c r="N13" s="20"/>
      <c r="O13" s="19"/>
      <c r="P13" s="20"/>
      <c r="Q13" s="19"/>
      <c r="R13" s="20">
        <v>2110.9</v>
      </c>
      <c r="S13" s="19"/>
      <c r="T13" s="20">
        <v>162735.09</v>
      </c>
      <c r="U13" s="19"/>
      <c r="V13" s="20"/>
      <c r="W13" s="19"/>
      <c r="X13" s="20"/>
      <c r="Y13" s="19"/>
      <c r="Z13" s="21">
        <f t="shared" ref="Z13:Z30" si="4">B13+D13+F13+H13+J13+L13+N13+P13+R13+T13+V13+X13</f>
        <v>319600.90000000002</v>
      </c>
      <c r="AA13" s="21">
        <f t="shared" si="3"/>
        <v>0</v>
      </c>
    </row>
    <row r="14" spans="1:27" ht="12.95" customHeight="1">
      <c r="A14" s="23" t="s">
        <v>25</v>
      </c>
      <c r="B14" s="19"/>
      <c r="C14" s="19"/>
      <c r="D14" s="19">
        <v>135004.82</v>
      </c>
      <c r="E14" s="19"/>
      <c r="F14" s="19">
        <v>41764.65</v>
      </c>
      <c r="G14" s="19"/>
      <c r="H14" s="19"/>
      <c r="I14" s="19"/>
      <c r="J14" s="20"/>
      <c r="K14" s="19"/>
      <c r="L14" s="20"/>
      <c r="M14" s="19"/>
      <c r="N14" s="20"/>
      <c r="O14" s="19"/>
      <c r="P14" s="20"/>
      <c r="Q14" s="19"/>
      <c r="R14" s="20">
        <v>13002.76</v>
      </c>
      <c r="S14" s="19"/>
      <c r="T14" s="20">
        <v>663709.93000000005</v>
      </c>
      <c r="U14" s="19"/>
      <c r="V14" s="20"/>
      <c r="W14" s="19"/>
      <c r="X14" s="20"/>
      <c r="Y14" s="19"/>
      <c r="Z14" s="21">
        <f t="shared" si="4"/>
        <v>853482.16</v>
      </c>
      <c r="AA14" s="21">
        <f t="shared" si="3"/>
        <v>0</v>
      </c>
    </row>
    <row r="15" spans="1:27" ht="12.95" customHeight="1">
      <c r="A15" s="23" t="s">
        <v>26</v>
      </c>
      <c r="B15" s="19"/>
      <c r="C15" s="19"/>
      <c r="D15" s="19"/>
      <c r="E15" s="19"/>
      <c r="F15" s="19">
        <v>50433.69</v>
      </c>
      <c r="G15" s="19"/>
      <c r="H15" s="19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1">
        <f t="shared" si="4"/>
        <v>50433.69</v>
      </c>
      <c r="AA15" s="21">
        <f t="shared" si="3"/>
        <v>0</v>
      </c>
    </row>
    <row r="16" spans="1:27" ht="40.5" hidden="1" customHeight="1">
      <c r="A16" s="24" t="s">
        <v>27</v>
      </c>
      <c r="B16" s="19"/>
      <c r="C16" s="19"/>
      <c r="D16" s="19"/>
      <c r="E16" s="19"/>
      <c r="F16" s="19"/>
      <c r="G16" s="19"/>
      <c r="H16" s="19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1">
        <f t="shared" si="4"/>
        <v>0</v>
      </c>
      <c r="AA16" s="21">
        <f t="shared" si="3"/>
        <v>0</v>
      </c>
    </row>
    <row r="17" spans="1:27" ht="40.5" hidden="1" customHeight="1">
      <c r="A17" s="18" t="s">
        <v>28</v>
      </c>
      <c r="B17" s="19"/>
      <c r="C17" s="19"/>
      <c r="D17" s="19"/>
      <c r="E17" s="19"/>
      <c r="F17" s="19"/>
      <c r="G17" s="19"/>
      <c r="H17" s="19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1">
        <f t="shared" si="4"/>
        <v>0</v>
      </c>
      <c r="AA17" s="21">
        <f t="shared" si="3"/>
        <v>0</v>
      </c>
    </row>
    <row r="18" spans="1:27" ht="12.95" customHeight="1">
      <c r="A18" s="18" t="s">
        <v>29</v>
      </c>
      <c r="B18" s="19"/>
      <c r="C18" s="19"/>
      <c r="D18" s="19">
        <v>2199.9899999999998</v>
      </c>
      <c r="E18" s="19"/>
      <c r="F18" s="19"/>
      <c r="G18" s="19"/>
      <c r="H18" s="19"/>
      <c r="I18" s="19"/>
      <c r="J18" s="20"/>
      <c r="K18" s="19"/>
      <c r="L18" s="20"/>
      <c r="M18" s="19"/>
      <c r="N18" s="20"/>
      <c r="O18" s="19"/>
      <c r="P18" s="20"/>
      <c r="Q18" s="19"/>
      <c r="R18" s="20">
        <v>952.6</v>
      </c>
      <c r="S18" s="19"/>
      <c r="T18" s="20">
        <v>108600</v>
      </c>
      <c r="U18" s="19"/>
      <c r="V18" s="20"/>
      <c r="W18" s="19"/>
      <c r="X18" s="20"/>
      <c r="Y18" s="19"/>
      <c r="Z18" s="21">
        <f t="shared" si="4"/>
        <v>111752.59</v>
      </c>
      <c r="AA18" s="21">
        <f t="shared" si="3"/>
        <v>0</v>
      </c>
    </row>
    <row r="19" spans="1:27" ht="12.95" customHeight="1">
      <c r="A19" s="18" t="s">
        <v>30</v>
      </c>
      <c r="B19" s="19"/>
      <c r="C19" s="19"/>
      <c r="D19" s="19">
        <v>134537.29</v>
      </c>
      <c r="E19" s="19"/>
      <c r="F19" s="19">
        <v>511404.25</v>
      </c>
      <c r="G19" s="19"/>
      <c r="H19" s="19"/>
      <c r="I19" s="19"/>
      <c r="J19" s="20"/>
      <c r="K19" s="19"/>
      <c r="L19" s="20"/>
      <c r="M19" s="19"/>
      <c r="N19" s="20"/>
      <c r="O19" s="19"/>
      <c r="P19" s="20"/>
      <c r="Q19" s="19"/>
      <c r="R19" s="20">
        <v>54394</v>
      </c>
      <c r="S19" s="19"/>
      <c r="T19" s="20">
        <v>228044.54</v>
      </c>
      <c r="U19" s="19"/>
      <c r="V19" s="20"/>
      <c r="W19" s="19"/>
      <c r="X19" s="20"/>
      <c r="Y19" s="19"/>
      <c r="Z19" s="21">
        <f t="shared" si="4"/>
        <v>928380.08000000007</v>
      </c>
      <c r="AA19" s="21">
        <f t="shared" si="3"/>
        <v>0</v>
      </c>
    </row>
    <row r="20" spans="1:27" ht="40.5" hidden="1" customHeight="1">
      <c r="A20" s="18" t="s">
        <v>56</v>
      </c>
      <c r="B20" s="19"/>
      <c r="C20" s="19"/>
      <c r="D20" s="19"/>
      <c r="E20" s="19"/>
      <c r="F20" s="19"/>
      <c r="G20" s="19"/>
      <c r="H20" s="19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1">
        <f t="shared" ref="Z20" si="5">B20+D20+F20+H20+J20+L20+N20+P20+R20+T20+V20+X20</f>
        <v>0</v>
      </c>
      <c r="AA20" s="21">
        <f t="shared" ref="AA20" si="6">C20+E20+G20+I20+K20+M20+O20+Q20+S20+U20+W20+Y20</f>
        <v>0</v>
      </c>
    </row>
    <row r="21" spans="1:27" ht="40.5" hidden="1">
      <c r="A21" s="18" t="s">
        <v>31</v>
      </c>
      <c r="B21" s="19"/>
      <c r="C21" s="19"/>
      <c r="D21" s="19"/>
      <c r="E21" s="19"/>
      <c r="F21" s="19"/>
      <c r="G21" s="19"/>
      <c r="H21" s="19"/>
      <c r="I21" s="19"/>
      <c r="J21" s="20"/>
      <c r="K21" s="19"/>
      <c r="L21" s="20"/>
      <c r="M21" s="19"/>
      <c r="N21" s="20"/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19"/>
      <c r="Z21" s="21">
        <f t="shared" si="4"/>
        <v>0</v>
      </c>
      <c r="AA21" s="21">
        <f t="shared" si="3"/>
        <v>0</v>
      </c>
    </row>
    <row r="22" spans="1:27" ht="40.5" hidden="1" customHeight="1">
      <c r="A22" s="18" t="s">
        <v>32</v>
      </c>
      <c r="B22" s="19"/>
      <c r="C22" s="19"/>
      <c r="D22" s="19"/>
      <c r="E22" s="19"/>
      <c r="F22" s="19"/>
      <c r="G22" s="19"/>
      <c r="H22" s="19"/>
      <c r="I22" s="19"/>
      <c r="J22" s="20"/>
      <c r="K22" s="19"/>
      <c r="L22" s="20"/>
      <c r="M22" s="19"/>
      <c r="N22" s="20"/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19"/>
      <c r="Z22" s="21">
        <f t="shared" si="4"/>
        <v>0</v>
      </c>
      <c r="AA22" s="21">
        <f t="shared" si="3"/>
        <v>0</v>
      </c>
    </row>
    <row r="23" spans="1:27" ht="40.5" hidden="1">
      <c r="A23" s="18" t="s">
        <v>33</v>
      </c>
      <c r="B23" s="19"/>
      <c r="C23" s="19"/>
      <c r="D23" s="19"/>
      <c r="E23" s="19"/>
      <c r="F23" s="19"/>
      <c r="G23" s="19"/>
      <c r="H23" s="19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1">
        <f t="shared" si="4"/>
        <v>0</v>
      </c>
      <c r="AA23" s="21">
        <f t="shared" si="3"/>
        <v>0</v>
      </c>
    </row>
    <row r="24" spans="1:27" ht="12.95" customHeight="1">
      <c r="A24" s="18" t="s">
        <v>16</v>
      </c>
      <c r="B24" s="19"/>
      <c r="C24" s="19"/>
      <c r="D24" s="19">
        <v>1807.5</v>
      </c>
      <c r="E24" s="19"/>
      <c r="F24" s="19"/>
      <c r="G24" s="19"/>
      <c r="H24" s="19"/>
      <c r="I24" s="19"/>
      <c r="J24" s="20"/>
      <c r="K24" s="19"/>
      <c r="L24" s="20"/>
      <c r="M24" s="19"/>
      <c r="N24" s="20"/>
      <c r="O24" s="19"/>
      <c r="P24" s="20"/>
      <c r="Q24" s="19"/>
      <c r="R24" s="20">
        <v>18149</v>
      </c>
      <c r="S24" s="19"/>
      <c r="T24" s="20">
        <v>390.62</v>
      </c>
      <c r="U24" s="19"/>
      <c r="V24" s="20"/>
      <c r="W24" s="19"/>
      <c r="X24" s="20"/>
      <c r="Y24" s="19"/>
      <c r="Z24" s="21">
        <f t="shared" si="4"/>
        <v>20347.12</v>
      </c>
      <c r="AA24" s="21">
        <f t="shared" si="3"/>
        <v>0</v>
      </c>
    </row>
    <row r="25" spans="1:27" ht="12.95" customHeight="1">
      <c r="A25" s="18" t="s">
        <v>34</v>
      </c>
      <c r="B25" s="19"/>
      <c r="C25" s="19"/>
      <c r="D25" s="19">
        <v>304467.25</v>
      </c>
      <c r="E25" s="19"/>
      <c r="F25" s="19">
        <v>137380</v>
      </c>
      <c r="G25" s="19"/>
      <c r="H25" s="19"/>
      <c r="I25" s="19"/>
      <c r="J25" s="20"/>
      <c r="K25" s="19"/>
      <c r="L25" s="20"/>
      <c r="M25" s="19"/>
      <c r="N25" s="20"/>
      <c r="O25" s="19"/>
      <c r="P25" s="20"/>
      <c r="Q25" s="19"/>
      <c r="R25" s="20"/>
      <c r="S25" s="19"/>
      <c r="T25" s="20">
        <v>199540</v>
      </c>
      <c r="U25" s="19"/>
      <c r="V25" s="20"/>
      <c r="W25" s="19"/>
      <c r="X25" s="20"/>
      <c r="Y25" s="19"/>
      <c r="Z25" s="21">
        <f t="shared" si="4"/>
        <v>641387.25</v>
      </c>
      <c r="AA25" s="21">
        <f t="shared" si="3"/>
        <v>0</v>
      </c>
    </row>
    <row r="26" spans="1:27" ht="12.95" customHeight="1">
      <c r="A26" s="18" t="s">
        <v>51</v>
      </c>
      <c r="B26" s="25"/>
      <c r="C26" s="25"/>
      <c r="D26" s="25">
        <v>7500</v>
      </c>
      <c r="E26" s="25"/>
      <c r="F26" s="25"/>
      <c r="G26" s="25"/>
      <c r="H26" s="25"/>
      <c r="I26" s="25"/>
      <c r="J26" s="26"/>
      <c r="K26" s="25"/>
      <c r="L26" s="26"/>
      <c r="M26" s="25"/>
      <c r="N26" s="26"/>
      <c r="O26" s="25"/>
      <c r="P26" s="26"/>
      <c r="Q26" s="25"/>
      <c r="R26" s="26"/>
      <c r="S26" s="25"/>
      <c r="T26" s="26"/>
      <c r="U26" s="25"/>
      <c r="V26" s="26"/>
      <c r="W26" s="25"/>
      <c r="X26" s="26"/>
      <c r="Y26" s="25"/>
      <c r="Z26" s="21">
        <f t="shared" ref="Z26" si="7">B26+D26+F26+H26+J26+L26+N26+P26+R26+T26+V26+X26</f>
        <v>7500</v>
      </c>
      <c r="AA26" s="21">
        <f t="shared" ref="AA26" si="8">C26+E26+G26+I26+K26+M26+O26+Q26+S26+U26+W26+Y26</f>
        <v>0</v>
      </c>
    </row>
    <row r="27" spans="1:27" ht="12.95" customHeight="1">
      <c r="A27" s="27" t="s">
        <v>35</v>
      </c>
      <c r="B27" s="28">
        <f>SUM(B28:B30)</f>
        <v>0</v>
      </c>
      <c r="C27" s="28">
        <f t="shared" ref="C27:Y27" si="9">SUM(C28:C30)</f>
        <v>0</v>
      </c>
      <c r="D27" s="28">
        <f t="shared" si="9"/>
        <v>161447.63</v>
      </c>
      <c r="E27" s="28">
        <f t="shared" si="9"/>
        <v>0</v>
      </c>
      <c r="F27" s="28">
        <f t="shared" si="9"/>
        <v>41992.65</v>
      </c>
      <c r="G27" s="28">
        <f t="shared" si="9"/>
        <v>0</v>
      </c>
      <c r="H27" s="28">
        <f t="shared" si="9"/>
        <v>0</v>
      </c>
      <c r="I27" s="28">
        <f t="shared" si="9"/>
        <v>0</v>
      </c>
      <c r="J27" s="28">
        <f t="shared" si="9"/>
        <v>0</v>
      </c>
      <c r="K27" s="28">
        <f t="shared" si="9"/>
        <v>0</v>
      </c>
      <c r="L27" s="28">
        <f t="shared" si="9"/>
        <v>0</v>
      </c>
      <c r="M27" s="28">
        <f t="shared" si="9"/>
        <v>0</v>
      </c>
      <c r="N27" s="28">
        <f t="shared" si="9"/>
        <v>0</v>
      </c>
      <c r="O27" s="28">
        <f t="shared" si="9"/>
        <v>0</v>
      </c>
      <c r="P27" s="28">
        <f t="shared" si="9"/>
        <v>0</v>
      </c>
      <c r="Q27" s="28">
        <f t="shared" si="9"/>
        <v>0</v>
      </c>
      <c r="R27" s="28">
        <f t="shared" si="9"/>
        <v>0</v>
      </c>
      <c r="S27" s="28">
        <f t="shared" si="9"/>
        <v>0</v>
      </c>
      <c r="T27" s="28">
        <f t="shared" si="9"/>
        <v>377587.65</v>
      </c>
      <c r="U27" s="28">
        <f t="shared" si="9"/>
        <v>350000</v>
      </c>
      <c r="V27" s="28">
        <f t="shared" si="9"/>
        <v>0</v>
      </c>
      <c r="W27" s="28">
        <f t="shared" si="9"/>
        <v>0</v>
      </c>
      <c r="X27" s="28">
        <f t="shared" si="9"/>
        <v>0</v>
      </c>
      <c r="Y27" s="28">
        <f t="shared" si="9"/>
        <v>0</v>
      </c>
      <c r="Z27" s="17">
        <f t="shared" si="4"/>
        <v>581027.93000000005</v>
      </c>
      <c r="AA27" s="17">
        <f t="shared" si="3"/>
        <v>350000</v>
      </c>
    </row>
    <row r="28" spans="1:27" ht="40.5" hidden="1" customHeight="1">
      <c r="A28" s="29" t="s">
        <v>36</v>
      </c>
      <c r="B28" s="19"/>
      <c r="C28" s="19"/>
      <c r="D28" s="19"/>
      <c r="E28" s="19"/>
      <c r="F28" s="19"/>
      <c r="G28" s="19"/>
      <c r="H28" s="19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0"/>
      <c r="U28" s="19"/>
      <c r="V28" s="20"/>
      <c r="W28" s="19"/>
      <c r="X28" s="20"/>
      <c r="Y28" s="19"/>
      <c r="Z28" s="21">
        <f t="shared" si="4"/>
        <v>0</v>
      </c>
      <c r="AA28" s="21">
        <f t="shared" si="3"/>
        <v>0</v>
      </c>
    </row>
    <row r="29" spans="1:27" ht="12.75" customHeight="1">
      <c r="A29" s="29" t="s">
        <v>37</v>
      </c>
      <c r="B29" s="19"/>
      <c r="C29" s="19"/>
      <c r="D29" s="19">
        <v>123382.63</v>
      </c>
      <c r="E29" s="19"/>
      <c r="F29" s="19"/>
      <c r="G29" s="19"/>
      <c r="H29" s="19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/>
      <c r="U29" s="19"/>
      <c r="V29" s="20"/>
      <c r="W29" s="19"/>
      <c r="X29" s="20"/>
      <c r="Y29" s="19"/>
      <c r="Z29" s="21">
        <f t="shared" si="4"/>
        <v>123382.63</v>
      </c>
      <c r="AA29" s="21">
        <f t="shared" si="3"/>
        <v>0</v>
      </c>
    </row>
    <row r="30" spans="1:27" ht="12.95" customHeight="1">
      <c r="A30" s="30" t="s">
        <v>38</v>
      </c>
      <c r="B30" s="20"/>
      <c r="C30" s="20"/>
      <c r="D30" s="20">
        <v>38065</v>
      </c>
      <c r="E30" s="20"/>
      <c r="F30" s="20">
        <v>41992.65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>
        <v>377587.65</v>
      </c>
      <c r="U30" s="20">
        <v>350000</v>
      </c>
      <c r="V30" s="20"/>
      <c r="W30" s="20"/>
      <c r="X30" s="20"/>
      <c r="Y30" s="20"/>
      <c r="Z30" s="21">
        <f t="shared" si="4"/>
        <v>457645.30000000005</v>
      </c>
      <c r="AA30" s="21">
        <f t="shared" si="3"/>
        <v>350000</v>
      </c>
    </row>
    <row r="31" spans="1:27" s="34" customFormat="1" ht="12.9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2"/>
    </row>
    <row r="32" spans="1:27" s="34" customFormat="1" ht="12.9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2"/>
    </row>
    <row r="33" spans="1:26" ht="40.5" hidden="1">
      <c r="A33" s="35" t="s">
        <v>49</v>
      </c>
      <c r="B33" s="35"/>
      <c r="C33" s="36"/>
      <c r="D33" s="36"/>
      <c r="E33" s="37"/>
      <c r="F33" s="38" t="s">
        <v>50</v>
      </c>
      <c r="G33" s="38"/>
      <c r="H33" s="38"/>
      <c r="I33" s="38"/>
      <c r="J33" s="38"/>
      <c r="K33" s="38"/>
      <c r="L33" s="38"/>
      <c r="M33" s="38"/>
      <c r="Z33" s="39"/>
    </row>
    <row r="34" spans="1:26" ht="40.5" hidden="1">
      <c r="A34" s="37"/>
      <c r="B34" s="37"/>
      <c r="C34" s="40" t="s">
        <v>40</v>
      </c>
      <c r="D34" s="40"/>
      <c r="E34" s="37"/>
      <c r="F34" s="40" t="s">
        <v>41</v>
      </c>
      <c r="G34" s="41"/>
      <c r="H34" s="41"/>
      <c r="I34" s="41"/>
      <c r="J34" s="41"/>
      <c r="K34" s="41"/>
      <c r="L34" s="41"/>
      <c r="M34" s="41"/>
    </row>
    <row r="35" spans="1:26" ht="40.5" hidden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26" ht="40.5" hidden="1">
      <c r="A36" s="35" t="s">
        <v>42</v>
      </c>
      <c r="B36" s="35"/>
      <c r="C36" s="36"/>
      <c r="D36" s="36"/>
      <c r="E36" s="37"/>
      <c r="F36" s="38" t="s">
        <v>48</v>
      </c>
      <c r="G36" s="38"/>
      <c r="H36" s="38"/>
      <c r="I36" s="38"/>
      <c r="J36" s="38"/>
      <c r="K36" s="38"/>
      <c r="L36" s="38"/>
      <c r="M36" s="38"/>
    </row>
    <row r="37" spans="1:26" ht="40.5" hidden="1">
      <c r="A37" s="37"/>
      <c r="B37" s="37"/>
      <c r="C37" s="40" t="s">
        <v>40</v>
      </c>
      <c r="D37" s="40"/>
      <c r="E37" s="37"/>
      <c r="F37" s="40" t="s">
        <v>41</v>
      </c>
      <c r="G37" s="41"/>
      <c r="H37" s="41"/>
      <c r="I37" s="41"/>
      <c r="J37" s="41"/>
      <c r="K37" s="41"/>
      <c r="L37" s="41"/>
      <c r="M37" s="41"/>
    </row>
    <row r="38" spans="1:26" ht="40.5" hidden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26" ht="40.5" hidden="1">
      <c r="A39" s="35" t="s">
        <v>43</v>
      </c>
      <c r="B39" s="35"/>
      <c r="C39" s="36"/>
      <c r="D39" s="36"/>
      <c r="E39" s="37"/>
      <c r="F39" s="38" t="s">
        <v>45</v>
      </c>
      <c r="G39" s="38"/>
      <c r="H39" s="38"/>
      <c r="I39" s="38"/>
      <c r="J39" s="38"/>
      <c r="K39" s="42"/>
      <c r="L39" s="38" t="s">
        <v>46</v>
      </c>
      <c r="M39" s="38"/>
    </row>
    <row r="40" spans="1:26" ht="40.5" hidden="1">
      <c r="A40" s="37"/>
      <c r="B40" s="37"/>
      <c r="C40" s="40" t="s">
        <v>40</v>
      </c>
      <c r="D40" s="40"/>
      <c r="E40" s="37"/>
      <c r="F40" s="40" t="s">
        <v>41</v>
      </c>
      <c r="G40" s="40"/>
      <c r="H40" s="40"/>
      <c r="I40" s="40"/>
      <c r="J40" s="40"/>
      <c r="K40" s="43"/>
      <c r="L40" s="40" t="s">
        <v>44</v>
      </c>
      <c r="M40" s="40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23">
    <mergeCell ref="A39:B39"/>
    <mergeCell ref="C39:D39"/>
    <mergeCell ref="F39:J39"/>
    <mergeCell ref="L39:M39"/>
    <mergeCell ref="C40:D40"/>
    <mergeCell ref="F40:J40"/>
    <mergeCell ref="L40:M40"/>
    <mergeCell ref="A36:B36"/>
    <mergeCell ref="C36:D36"/>
    <mergeCell ref="F36:M36"/>
    <mergeCell ref="C37:D37"/>
    <mergeCell ref="F37:M37"/>
    <mergeCell ref="A33:B33"/>
    <mergeCell ref="C33:D33"/>
    <mergeCell ref="F33:M33"/>
    <mergeCell ref="C34:D34"/>
    <mergeCell ref="F34:M34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983066:AA983070 AA917530:AA917534 AA851994:AA851998 AA786458:AA786462 AA720922:AA720926 AA655386:AA655390 AA589850:AA589854 AA524314:AA524318 AA458778:AA458782 AA393242:AA393246 AA327706:AA327710 AA262170:AA262174 AA196634:AA196638 AA131098:AA131102 AA65562:AA65566 AA983053:AA983064 AA917517:AA917528 AA851981:AA851992 AA786445:AA786456 AA720909:AA720920 AA655373:AA655384 AA589837:AA589848 AA524301:AA524312 AA458765:AA458776 AA393229:AA393240 AA327693:AA327704 AA262157:AA262168 AA196621:AA196632 AA131085:AA131096 AA65549:AA65560 AA983047:AA983051 AA917511:AA917515 AA851975:AA851979 AA786439:AA786443 AA720903:AA720907 AA655367:AA655371 AA589831:AA589835 AA524295:AA524299 AA458759:AA458763 AA393223:AA393227 AA327687:AA327691 AA262151:AA262155 AA196615:AA196619 AA131079:AA131083 AA65543:AA65547 B983066:Y983070 B917530:Y917534 B851994:Y851998 B786458:Y786462 B720922:Y720926 B655386:Y655390 B589850:Y589854 B524314:Y524318 B458778:Y458782 B393242:Y393246 B327706:Y327710 B262170:Y262174 B196634:Y196638 B131098:Y131102 B65562:Y65566 B983053:Y983064 B917517:Y917528 B851981:Y851992 B786445:Y786456 B720909:Y720920 B655373:Y655384 B589837:Y589848 B524301:Y524312 B458765:Y458776 B393229:Y393240 B327693:Y327704 B262157:Y262168 B196621:Y196632 B131085:Y131096 B65549:Y65560 B983047:Y983051 B917511:Y917515 B851975:Y851979 B786439:Y786443 B720903:Y720907 B655367:Y655371 B589831:Y589835 B524295:Y524299 B458759:Y458763 B393223:Y393227 B327687:Y327691 B262151:Y262155 B196615:Y196619 B131079:Y131083 B65543:Y65547 AA31:AA32 B13:Y26 B28:Y32 B7:Y11">
      <formula1>-10000000000</formula1>
      <formula2>10000000000</formula2>
    </dataValidation>
  </dataValidations>
  <pageMargins left="0.23622047244094491" right="0.16" top="0.74803149606299213" bottom="0.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AA40"/>
  <sheetViews>
    <sheetView topLeftCell="D1" zoomScaleNormal="100" workbookViewId="0">
      <selection sqref="A1:XFD1048576"/>
    </sheetView>
  </sheetViews>
  <sheetFormatPr defaultRowHeight="15"/>
  <cols>
    <col min="1" max="1" width="36.28515625" style="2" customWidth="1"/>
    <col min="2" max="2" width="10.7109375" style="2" customWidth="1"/>
    <col min="3" max="3" width="8" style="2" hidden="1" customWidth="1"/>
    <col min="4" max="4" width="12" style="2" customWidth="1"/>
    <col min="5" max="5" width="8" style="2" customWidth="1"/>
    <col min="6" max="6" width="10.7109375" style="2" customWidth="1"/>
    <col min="7" max="7" width="9.140625" style="2" hidden="1" customWidth="1"/>
    <col min="8" max="8" width="10.7109375" style="2" customWidth="1"/>
    <col min="9" max="9" width="8" style="2" hidden="1" customWidth="1"/>
    <col min="10" max="10" width="12.7109375" style="2" hidden="1" customWidth="1"/>
    <col min="11" max="11" width="8" style="2" hidden="1" customWidth="1"/>
    <col min="12" max="12" width="12.42578125" style="2" customWidth="1"/>
    <col min="13" max="13" width="8" style="2" hidden="1" customWidth="1"/>
    <col min="14" max="14" width="11.85546875" style="2" customWidth="1"/>
    <col min="15" max="15" width="11.42578125" style="2" hidden="1" customWidth="1"/>
    <col min="16" max="16" width="11" style="2" hidden="1" customWidth="1"/>
    <col min="17" max="17" width="8" style="2" hidden="1" customWidth="1"/>
    <col min="18" max="18" width="14.7109375" style="2" customWidth="1"/>
    <col min="19" max="19" width="8" style="2" customWidth="1"/>
    <col min="20" max="20" width="10.7109375" style="2" customWidth="1"/>
    <col min="21" max="21" width="8" style="2" hidden="1" customWidth="1"/>
    <col min="22" max="22" width="14.85546875" style="2" customWidth="1"/>
    <col min="23" max="24" width="10" style="2" customWidth="1"/>
    <col min="25" max="25" width="8" style="2" hidden="1" customWidth="1"/>
    <col min="26" max="26" width="13" style="2" customWidth="1"/>
    <col min="27" max="27" width="10.5703125" style="2" customWidth="1"/>
    <col min="28" max="16384" width="9.140625" style="2"/>
  </cols>
  <sheetData>
    <row r="1" spans="1:27" ht="16.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8.75" customHeight="1">
      <c r="A4" s="5" t="s">
        <v>3</v>
      </c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9" t="s">
        <v>1</v>
      </c>
      <c r="AA4" s="9" t="s">
        <v>2</v>
      </c>
    </row>
    <row r="5" spans="1:27" ht="90" customHeight="1">
      <c r="A5" s="10"/>
      <c r="B5" s="11" t="s">
        <v>4</v>
      </c>
      <c r="C5" s="11" t="s">
        <v>5</v>
      </c>
      <c r="D5" s="11" t="s">
        <v>6</v>
      </c>
      <c r="E5" s="11" t="s">
        <v>5</v>
      </c>
      <c r="F5" s="11" t="s">
        <v>7</v>
      </c>
      <c r="G5" s="11" t="s">
        <v>5</v>
      </c>
      <c r="H5" s="11" t="s">
        <v>8</v>
      </c>
      <c r="I5" s="11" t="s">
        <v>5</v>
      </c>
      <c r="J5" s="12" t="s">
        <v>9</v>
      </c>
      <c r="K5" s="11" t="s">
        <v>5</v>
      </c>
      <c r="L5" s="12" t="s">
        <v>10</v>
      </c>
      <c r="M5" s="11" t="s">
        <v>5</v>
      </c>
      <c r="N5" s="12" t="s">
        <v>11</v>
      </c>
      <c r="O5" s="11" t="s">
        <v>5</v>
      </c>
      <c r="P5" s="12" t="s">
        <v>12</v>
      </c>
      <c r="Q5" s="11" t="s">
        <v>5</v>
      </c>
      <c r="R5" s="13" t="s">
        <v>13</v>
      </c>
      <c r="S5" s="11" t="s">
        <v>5</v>
      </c>
      <c r="T5" s="13" t="s">
        <v>14</v>
      </c>
      <c r="U5" s="11" t="s">
        <v>5</v>
      </c>
      <c r="V5" s="11" t="s">
        <v>15</v>
      </c>
      <c r="W5" s="11" t="s">
        <v>5</v>
      </c>
      <c r="X5" s="14" t="s">
        <v>16</v>
      </c>
      <c r="Y5" s="11" t="s">
        <v>5</v>
      </c>
      <c r="Z5" s="15"/>
      <c r="AA5" s="15"/>
    </row>
    <row r="6" spans="1:27" ht="12.95" customHeight="1">
      <c r="A6" s="16" t="s">
        <v>17</v>
      </c>
      <c r="B6" s="17">
        <f>SUM(B7:B12,B17:B27)</f>
        <v>17122067.009999998</v>
      </c>
      <c r="C6" s="17">
        <f t="shared" ref="C6:Y6" si="0">SUM(C7:C12,C17:C27)</f>
        <v>0</v>
      </c>
      <c r="D6" s="17">
        <f t="shared" si="0"/>
        <v>223295965.02000004</v>
      </c>
      <c r="E6" s="17">
        <f t="shared" si="0"/>
        <v>8773.44</v>
      </c>
      <c r="F6" s="17">
        <f t="shared" si="0"/>
        <v>13781239.199999999</v>
      </c>
      <c r="G6" s="17">
        <f t="shared" si="0"/>
        <v>0</v>
      </c>
      <c r="H6" s="17">
        <f t="shared" si="0"/>
        <v>1063671.9099999999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205201344.39000002</v>
      </c>
      <c r="M6" s="17">
        <f t="shared" si="0"/>
        <v>0</v>
      </c>
      <c r="N6" s="17">
        <f t="shared" si="0"/>
        <v>22691864.780000001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16511018.84</v>
      </c>
      <c r="S6" s="17">
        <f t="shared" si="0"/>
        <v>7592.4</v>
      </c>
      <c r="T6" s="17">
        <f t="shared" si="0"/>
        <v>9397111.2699999996</v>
      </c>
      <c r="U6" s="17">
        <f t="shared" si="0"/>
        <v>0</v>
      </c>
      <c r="V6" s="17">
        <f t="shared" si="0"/>
        <v>17977171.960000001</v>
      </c>
      <c r="W6" s="17">
        <f t="shared" si="0"/>
        <v>1372617.54</v>
      </c>
      <c r="X6" s="17">
        <f t="shared" si="0"/>
        <v>1071253.44</v>
      </c>
      <c r="Y6" s="17">
        <f t="shared" si="0"/>
        <v>0</v>
      </c>
      <c r="Z6" s="17">
        <f>B6+D6+F6+H6+J6+L6+N6+P6+R6+T6+V6+X6</f>
        <v>528112707.81999999</v>
      </c>
      <c r="AA6" s="17">
        <f>C6+E6+G6+I6+K6+M6+O6+Q6+S6+U6+W6+Y6</f>
        <v>1388983.3800000001</v>
      </c>
    </row>
    <row r="7" spans="1:27" ht="12.95" customHeight="1">
      <c r="A7" s="18" t="s">
        <v>18</v>
      </c>
      <c r="B7" s="19">
        <v>12085142.42</v>
      </c>
      <c r="C7" s="19"/>
      <c r="D7" s="19">
        <v>120490956.23000002</v>
      </c>
      <c r="E7" s="19"/>
      <c r="F7" s="19">
        <v>9553413.1399999987</v>
      </c>
      <c r="G7" s="19"/>
      <c r="H7" s="19"/>
      <c r="I7" s="19"/>
      <c r="J7" s="20"/>
      <c r="K7" s="19"/>
      <c r="L7" s="20">
        <v>585025.83000000007</v>
      </c>
      <c r="M7" s="19"/>
      <c r="N7" s="20"/>
      <c r="O7" s="19"/>
      <c r="P7" s="20"/>
      <c r="Q7" s="19"/>
      <c r="R7" s="20">
        <v>9150351.4100000001</v>
      </c>
      <c r="S7" s="19"/>
      <c r="T7" s="20">
        <v>3730876.76</v>
      </c>
      <c r="U7" s="19"/>
      <c r="V7" s="20">
        <v>2034309.7100000002</v>
      </c>
      <c r="W7" s="19"/>
      <c r="X7" s="20">
        <v>749898.97</v>
      </c>
      <c r="Y7" s="19"/>
      <c r="Z7" s="21">
        <f>B7+D7+F7+H7+J7+L7+N7+P7+R7+T7+V7+X7</f>
        <v>158379974.47000003</v>
      </c>
      <c r="AA7" s="21">
        <f>C7+E7+G7+I7+K7+M7+O7+Q7+S7+U7+W7+Y7</f>
        <v>0</v>
      </c>
    </row>
    <row r="8" spans="1:27" ht="12.95" customHeight="1">
      <c r="A8" s="18" t="s">
        <v>19</v>
      </c>
      <c r="B8" s="19">
        <v>5399.99</v>
      </c>
      <c r="C8" s="19"/>
      <c r="D8" s="19">
        <v>43377.22</v>
      </c>
      <c r="E8" s="19"/>
      <c r="F8" s="19"/>
      <c r="G8" s="19"/>
      <c r="H8" s="19"/>
      <c r="I8" s="19"/>
      <c r="J8" s="20"/>
      <c r="K8" s="19"/>
      <c r="L8" s="20"/>
      <c r="M8" s="19"/>
      <c r="N8" s="20"/>
      <c r="O8" s="19"/>
      <c r="P8" s="20"/>
      <c r="Q8" s="19"/>
      <c r="R8" s="20">
        <v>11287.75</v>
      </c>
      <c r="S8" s="19"/>
      <c r="T8" s="20"/>
      <c r="U8" s="19"/>
      <c r="V8" s="20">
        <v>585.41999999999996</v>
      </c>
      <c r="W8" s="19"/>
      <c r="X8" s="20">
        <v>62.5</v>
      </c>
      <c r="Y8" s="19"/>
      <c r="Z8" s="21">
        <f t="shared" ref="Z8:AA11" si="1">B8+D8+F8+H8+J8+L8+N8+P8+R8+T8+V8+X8</f>
        <v>60712.88</v>
      </c>
      <c r="AA8" s="21">
        <f t="shared" si="1"/>
        <v>0</v>
      </c>
    </row>
    <row r="9" spans="1:27" ht="12.95" customHeight="1">
      <c r="A9" s="18" t="s">
        <v>20</v>
      </c>
      <c r="B9" s="19">
        <v>4995376.5999999996</v>
      </c>
      <c r="C9" s="19"/>
      <c r="D9" s="19">
        <v>46465910.899999999</v>
      </c>
      <c r="E9" s="19"/>
      <c r="F9" s="19">
        <v>3352040.67</v>
      </c>
      <c r="G9" s="19"/>
      <c r="H9" s="19"/>
      <c r="I9" s="19"/>
      <c r="J9" s="20"/>
      <c r="K9" s="19"/>
      <c r="L9" s="20">
        <v>224679.52</v>
      </c>
      <c r="M9" s="19"/>
      <c r="N9" s="20"/>
      <c r="O9" s="19"/>
      <c r="P9" s="20"/>
      <c r="Q9" s="19"/>
      <c r="R9" s="20">
        <v>3856674.44</v>
      </c>
      <c r="S9" s="19"/>
      <c r="T9" s="20">
        <v>1178262.6400000001</v>
      </c>
      <c r="U9" s="19"/>
      <c r="V9" s="20">
        <v>763009.37</v>
      </c>
      <c r="W9" s="19"/>
      <c r="X9" s="20">
        <v>321126.96999999997</v>
      </c>
      <c r="Y9" s="19"/>
      <c r="Z9" s="21">
        <f t="shared" si="1"/>
        <v>61157081.109999999</v>
      </c>
      <c r="AA9" s="21">
        <f t="shared" si="1"/>
        <v>0</v>
      </c>
    </row>
    <row r="10" spans="1:27" ht="12.95" customHeight="1">
      <c r="A10" s="18" t="s">
        <v>21</v>
      </c>
      <c r="B10" s="19"/>
      <c r="C10" s="19"/>
      <c r="D10" s="19">
        <v>566459.99</v>
      </c>
      <c r="E10" s="19">
        <v>8773.44</v>
      </c>
      <c r="F10" s="19">
        <v>5751.59</v>
      </c>
      <c r="G10" s="19"/>
      <c r="H10" s="19"/>
      <c r="I10" s="19"/>
      <c r="J10" s="20"/>
      <c r="K10" s="19"/>
      <c r="L10" s="20">
        <v>8641</v>
      </c>
      <c r="M10" s="19"/>
      <c r="N10" s="20"/>
      <c r="O10" s="19"/>
      <c r="P10" s="20"/>
      <c r="Q10" s="19"/>
      <c r="R10" s="20">
        <v>182282.06</v>
      </c>
      <c r="S10" s="19"/>
      <c r="T10" s="20"/>
      <c r="U10" s="19"/>
      <c r="V10" s="20">
        <v>4060.53</v>
      </c>
      <c r="W10" s="19"/>
      <c r="X10" s="20"/>
      <c r="Y10" s="19"/>
      <c r="Z10" s="21">
        <f t="shared" si="1"/>
        <v>767195.16999999993</v>
      </c>
      <c r="AA10" s="21">
        <f t="shared" si="1"/>
        <v>8773.44</v>
      </c>
    </row>
    <row r="11" spans="1:27" ht="12.95" customHeight="1">
      <c r="A11" s="18" t="s">
        <v>22</v>
      </c>
      <c r="B11" s="19"/>
      <c r="C11" s="19"/>
      <c r="D11" s="19">
        <v>7460</v>
      </c>
      <c r="E11" s="19"/>
      <c r="F11" s="19"/>
      <c r="G11" s="19"/>
      <c r="H11" s="19"/>
      <c r="I11" s="19"/>
      <c r="J11" s="20"/>
      <c r="K11" s="19"/>
      <c r="L11" s="20"/>
      <c r="M11" s="19"/>
      <c r="N11" s="20"/>
      <c r="O11" s="19"/>
      <c r="P11" s="20"/>
      <c r="Q11" s="19"/>
      <c r="R11" s="20">
        <v>10670</v>
      </c>
      <c r="S11" s="19"/>
      <c r="T11" s="20"/>
      <c r="U11" s="19"/>
      <c r="V11" s="20"/>
      <c r="W11" s="19"/>
      <c r="X11" s="20"/>
      <c r="Y11" s="19"/>
      <c r="Z11" s="21">
        <f t="shared" si="1"/>
        <v>18130</v>
      </c>
      <c r="AA11" s="21">
        <f t="shared" si="1"/>
        <v>0</v>
      </c>
    </row>
    <row r="12" spans="1:27" ht="12.95" customHeight="1">
      <c r="A12" s="18" t="s">
        <v>23</v>
      </c>
      <c r="B12" s="22">
        <f>SUM(B13:B16)</f>
        <v>0</v>
      </c>
      <c r="C12" s="22">
        <f t="shared" ref="C12:Y12" si="2">SUM(C13:C16)</f>
        <v>0</v>
      </c>
      <c r="D12" s="22">
        <f t="shared" si="2"/>
        <v>10685550.33</v>
      </c>
      <c r="E12" s="22">
        <f t="shared" si="2"/>
        <v>0</v>
      </c>
      <c r="F12" s="22">
        <f t="shared" si="2"/>
        <v>26974.309999999998</v>
      </c>
      <c r="G12" s="22">
        <f t="shared" si="2"/>
        <v>0</v>
      </c>
      <c r="H12" s="22">
        <f t="shared" si="2"/>
        <v>451.01</v>
      </c>
      <c r="I12" s="22">
        <f t="shared" si="2"/>
        <v>0</v>
      </c>
      <c r="J12" s="22">
        <f t="shared" si="2"/>
        <v>0</v>
      </c>
      <c r="K12" s="22">
        <f t="shared" si="2"/>
        <v>0</v>
      </c>
      <c r="L12" s="22">
        <f t="shared" si="2"/>
        <v>3891.71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22">
        <f t="shared" si="2"/>
        <v>0</v>
      </c>
      <c r="Q12" s="22">
        <f t="shared" si="2"/>
        <v>0</v>
      </c>
      <c r="R12" s="22">
        <f t="shared" si="2"/>
        <v>12447.54</v>
      </c>
      <c r="S12" s="22">
        <f t="shared" si="2"/>
        <v>0</v>
      </c>
      <c r="T12" s="22">
        <f t="shared" si="2"/>
        <v>0</v>
      </c>
      <c r="U12" s="22">
        <f t="shared" si="2"/>
        <v>0</v>
      </c>
      <c r="V12" s="22">
        <f t="shared" si="2"/>
        <v>0</v>
      </c>
      <c r="W12" s="22">
        <f t="shared" si="2"/>
        <v>0</v>
      </c>
      <c r="X12" s="22">
        <f t="shared" si="2"/>
        <v>0</v>
      </c>
      <c r="Y12" s="22">
        <f t="shared" si="2"/>
        <v>0</v>
      </c>
      <c r="Z12" s="17">
        <f>B12+D12+F12+H12+J12+L12+N12+P12+R12+T12+V12+X12</f>
        <v>10729314.9</v>
      </c>
      <c r="AA12" s="17">
        <f>C12+E12+G12+I12+K12+M12+O12+Q12+S12+U12+W12+Y12</f>
        <v>0</v>
      </c>
    </row>
    <row r="13" spans="1:27" ht="12.95" customHeight="1">
      <c r="A13" s="23" t="s">
        <v>24</v>
      </c>
      <c r="B13" s="19"/>
      <c r="C13" s="19"/>
      <c r="D13" s="19">
        <v>2856108.8</v>
      </c>
      <c r="E13" s="19"/>
      <c r="F13" s="19"/>
      <c r="G13" s="19"/>
      <c r="H13" s="19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19"/>
      <c r="T13" s="20"/>
      <c r="U13" s="19"/>
      <c r="V13" s="20"/>
      <c r="W13" s="19"/>
      <c r="X13" s="20"/>
      <c r="Y13" s="19"/>
      <c r="Z13" s="21">
        <f t="shared" ref="Z13:AA25" si="3">B13+D13+F13+H13+J13+L13+N13+P13+R13+T13+V13+X13</f>
        <v>2856108.8</v>
      </c>
      <c r="AA13" s="21">
        <f t="shared" si="3"/>
        <v>0</v>
      </c>
    </row>
    <row r="14" spans="1:27" ht="12.95" customHeight="1">
      <c r="A14" s="23" t="s">
        <v>25</v>
      </c>
      <c r="B14" s="19"/>
      <c r="C14" s="19"/>
      <c r="D14" s="19">
        <v>5772949.8100000005</v>
      </c>
      <c r="E14" s="19"/>
      <c r="F14" s="19">
        <v>26213.399999999998</v>
      </c>
      <c r="G14" s="19"/>
      <c r="H14" s="19"/>
      <c r="I14" s="19"/>
      <c r="J14" s="20"/>
      <c r="K14" s="19"/>
      <c r="L14" s="20"/>
      <c r="M14" s="19"/>
      <c r="N14" s="20"/>
      <c r="O14" s="19"/>
      <c r="P14" s="20"/>
      <c r="Q14" s="19"/>
      <c r="R14" s="20">
        <v>6741.2999999999993</v>
      </c>
      <c r="S14" s="19"/>
      <c r="T14" s="20"/>
      <c r="U14" s="19"/>
      <c r="V14" s="20"/>
      <c r="W14" s="19"/>
      <c r="X14" s="20"/>
      <c r="Y14" s="19"/>
      <c r="Z14" s="21">
        <f t="shared" si="3"/>
        <v>5805904.5100000007</v>
      </c>
      <c r="AA14" s="21">
        <f t="shared" si="3"/>
        <v>0</v>
      </c>
    </row>
    <row r="15" spans="1:27" ht="12.95" customHeight="1">
      <c r="A15" s="23" t="s">
        <v>26</v>
      </c>
      <c r="B15" s="19"/>
      <c r="C15" s="19"/>
      <c r="D15" s="19">
        <v>2056491.7200000002</v>
      </c>
      <c r="E15" s="19"/>
      <c r="F15" s="19">
        <v>760.91</v>
      </c>
      <c r="G15" s="19"/>
      <c r="H15" s="19">
        <v>451.01</v>
      </c>
      <c r="I15" s="19"/>
      <c r="J15" s="20"/>
      <c r="K15" s="19"/>
      <c r="L15" s="20">
        <v>21.19</v>
      </c>
      <c r="M15" s="19"/>
      <c r="N15" s="20"/>
      <c r="O15" s="19"/>
      <c r="P15" s="20"/>
      <c r="Q15" s="19"/>
      <c r="R15" s="20">
        <v>5706.2400000000007</v>
      </c>
      <c r="S15" s="19"/>
      <c r="T15" s="20"/>
      <c r="U15" s="19"/>
      <c r="V15" s="20"/>
      <c r="W15" s="19"/>
      <c r="X15" s="20"/>
      <c r="Y15" s="19"/>
      <c r="Z15" s="21">
        <f t="shared" si="3"/>
        <v>2063431.07</v>
      </c>
      <c r="AA15" s="21">
        <f t="shared" si="3"/>
        <v>0</v>
      </c>
    </row>
    <row r="16" spans="1:27" ht="12.95" customHeight="1">
      <c r="A16" s="24" t="s">
        <v>27</v>
      </c>
      <c r="B16" s="19"/>
      <c r="C16" s="19"/>
      <c r="D16" s="19"/>
      <c r="E16" s="19"/>
      <c r="F16" s="19"/>
      <c r="G16" s="19"/>
      <c r="H16" s="19"/>
      <c r="I16" s="19"/>
      <c r="J16" s="20"/>
      <c r="K16" s="19"/>
      <c r="L16" s="20">
        <v>3870.52</v>
      </c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1">
        <f t="shared" si="3"/>
        <v>3870.52</v>
      </c>
      <c r="AA16" s="21">
        <f t="shared" si="3"/>
        <v>0</v>
      </c>
    </row>
    <row r="17" spans="1:27" ht="12.95" customHeight="1">
      <c r="A17" s="18" t="s">
        <v>28</v>
      </c>
      <c r="B17" s="19"/>
      <c r="C17" s="19"/>
      <c r="D17" s="19"/>
      <c r="E17" s="19"/>
      <c r="F17" s="19">
        <v>25000</v>
      </c>
      <c r="G17" s="19"/>
      <c r="H17" s="19"/>
      <c r="I17" s="19"/>
      <c r="J17" s="20"/>
      <c r="K17" s="19"/>
      <c r="L17" s="20">
        <v>16922.099999999999</v>
      </c>
      <c r="M17" s="19"/>
      <c r="N17" s="20"/>
      <c r="O17" s="19"/>
      <c r="P17" s="20"/>
      <c r="Q17" s="19"/>
      <c r="R17" s="20">
        <v>13897</v>
      </c>
      <c r="S17" s="19"/>
      <c r="T17" s="20"/>
      <c r="U17" s="19"/>
      <c r="V17" s="20"/>
      <c r="W17" s="19"/>
      <c r="X17" s="20"/>
      <c r="Y17" s="19"/>
      <c r="Z17" s="21">
        <f t="shared" si="3"/>
        <v>55819.1</v>
      </c>
      <c r="AA17" s="21">
        <f t="shared" si="3"/>
        <v>0</v>
      </c>
    </row>
    <row r="18" spans="1:27" ht="12.95" customHeight="1">
      <c r="A18" s="18" t="s">
        <v>29</v>
      </c>
      <c r="B18" s="19"/>
      <c r="C18" s="19"/>
      <c r="D18" s="19">
        <v>5272091.16</v>
      </c>
      <c r="E18" s="19"/>
      <c r="F18" s="19">
        <v>312222.63</v>
      </c>
      <c r="G18" s="19"/>
      <c r="H18" s="19"/>
      <c r="I18" s="19"/>
      <c r="J18" s="20"/>
      <c r="K18" s="19"/>
      <c r="L18" s="20">
        <v>198770935.55000001</v>
      </c>
      <c r="M18" s="19"/>
      <c r="N18" s="20"/>
      <c r="O18" s="19"/>
      <c r="P18" s="20"/>
      <c r="Q18" s="19"/>
      <c r="R18" s="20">
        <v>598715.88</v>
      </c>
      <c r="S18" s="19"/>
      <c r="T18" s="20">
        <v>8700</v>
      </c>
      <c r="U18" s="19"/>
      <c r="V18" s="20">
        <v>15156696.93</v>
      </c>
      <c r="W18" s="19">
        <v>1372617.54</v>
      </c>
      <c r="X18" s="20"/>
      <c r="Y18" s="19"/>
      <c r="Z18" s="21">
        <f t="shared" si="3"/>
        <v>220119362.15000001</v>
      </c>
      <c r="AA18" s="21">
        <f t="shared" si="3"/>
        <v>1372617.54</v>
      </c>
    </row>
    <row r="19" spans="1:27" ht="12.95" customHeight="1">
      <c r="A19" s="18" t="s">
        <v>30</v>
      </c>
      <c r="B19" s="19">
        <v>25245</v>
      </c>
      <c r="C19" s="19"/>
      <c r="D19" s="19">
        <v>3284604.6699999995</v>
      </c>
      <c r="E19" s="19"/>
      <c r="F19" s="19">
        <v>252344.28999999998</v>
      </c>
      <c r="G19" s="19"/>
      <c r="H19" s="19"/>
      <c r="I19" s="19"/>
      <c r="J19" s="20"/>
      <c r="K19" s="19"/>
      <c r="L19" s="20">
        <v>4054034.07</v>
      </c>
      <c r="M19" s="19"/>
      <c r="N19" s="20">
        <v>335981.55</v>
      </c>
      <c r="O19" s="19"/>
      <c r="P19" s="20"/>
      <c r="Q19" s="19"/>
      <c r="R19" s="20">
        <v>1183536.4099999999</v>
      </c>
      <c r="S19" s="19"/>
      <c r="T19" s="20">
        <v>67956.88</v>
      </c>
      <c r="U19" s="19"/>
      <c r="V19" s="20"/>
      <c r="W19" s="19"/>
      <c r="X19" s="20"/>
      <c r="Y19" s="19"/>
      <c r="Z19" s="21">
        <f t="shared" si="3"/>
        <v>9203702.8699999992</v>
      </c>
      <c r="AA19" s="21">
        <f t="shared" si="3"/>
        <v>0</v>
      </c>
    </row>
    <row r="20" spans="1:27" ht="23.25" customHeight="1">
      <c r="A20" s="18" t="s">
        <v>56</v>
      </c>
      <c r="B20" s="19"/>
      <c r="C20" s="19"/>
      <c r="D20" s="19"/>
      <c r="E20" s="19"/>
      <c r="F20" s="19"/>
      <c r="G20" s="19"/>
      <c r="H20" s="19"/>
      <c r="I20" s="19"/>
      <c r="J20" s="20"/>
      <c r="K20" s="19"/>
      <c r="L20" s="20">
        <v>1395388.8</v>
      </c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1">
        <f t="shared" ref="Z20" si="4">B20+D20+F20+H20+J20+L20+N20+P20+R20+T20+V20+X20</f>
        <v>1395388.8</v>
      </c>
      <c r="AA20" s="21">
        <f t="shared" ref="AA20" si="5">C20+E20+G20+I20+K20+M20+O20+Q20+S20+U20+W20+Y20</f>
        <v>0</v>
      </c>
    </row>
    <row r="21" spans="1:27" ht="33.75" hidden="1">
      <c r="A21" s="18" t="s">
        <v>31</v>
      </c>
      <c r="B21" s="19"/>
      <c r="C21" s="19"/>
      <c r="D21" s="19"/>
      <c r="E21" s="19"/>
      <c r="F21" s="19"/>
      <c r="G21" s="19"/>
      <c r="H21" s="19"/>
      <c r="I21" s="19"/>
      <c r="J21" s="20"/>
      <c r="K21" s="19"/>
      <c r="L21" s="20"/>
      <c r="M21" s="19"/>
      <c r="N21" s="20"/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19"/>
      <c r="Z21" s="21">
        <f t="shared" si="3"/>
        <v>0</v>
      </c>
      <c r="AA21" s="21">
        <f t="shared" si="3"/>
        <v>0</v>
      </c>
    </row>
    <row r="22" spans="1:27" ht="12.95" customHeight="1">
      <c r="A22" s="18" t="s">
        <v>32</v>
      </c>
      <c r="B22" s="19"/>
      <c r="C22" s="19"/>
      <c r="D22" s="19">
        <v>4452684.9800000004</v>
      </c>
      <c r="E22" s="19"/>
      <c r="F22" s="19"/>
      <c r="G22" s="19"/>
      <c r="H22" s="19"/>
      <c r="I22" s="19"/>
      <c r="J22" s="20"/>
      <c r="K22" s="19"/>
      <c r="L22" s="20">
        <v>31740</v>
      </c>
      <c r="M22" s="19"/>
      <c r="N22" s="20"/>
      <c r="O22" s="19"/>
      <c r="P22" s="20"/>
      <c r="Q22" s="19"/>
      <c r="R22" s="20"/>
      <c r="S22" s="19"/>
      <c r="T22" s="20">
        <v>33414.99</v>
      </c>
      <c r="U22" s="19"/>
      <c r="V22" s="20"/>
      <c r="W22" s="19"/>
      <c r="X22" s="20"/>
      <c r="Y22" s="19"/>
      <c r="Z22" s="21">
        <f t="shared" si="3"/>
        <v>4517839.9700000007</v>
      </c>
      <c r="AA22" s="21">
        <f t="shared" si="3"/>
        <v>0</v>
      </c>
    </row>
    <row r="23" spans="1:27" ht="22.5">
      <c r="A23" s="18" t="s">
        <v>33</v>
      </c>
      <c r="B23" s="19"/>
      <c r="C23" s="19"/>
      <c r="D23" s="19"/>
      <c r="E23" s="19"/>
      <c r="F23" s="19"/>
      <c r="G23" s="19"/>
      <c r="H23" s="19">
        <v>1063220.8999999999</v>
      </c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1">
        <f t="shared" si="3"/>
        <v>1063220.8999999999</v>
      </c>
      <c r="AA23" s="21">
        <f t="shared" si="3"/>
        <v>0</v>
      </c>
    </row>
    <row r="24" spans="1:27" ht="12.95" customHeight="1">
      <c r="A24" s="18" t="s">
        <v>16</v>
      </c>
      <c r="B24" s="19">
        <v>10903</v>
      </c>
      <c r="C24" s="19"/>
      <c r="D24" s="19">
        <v>29514973.550000001</v>
      </c>
      <c r="E24" s="19"/>
      <c r="F24" s="19">
        <v>218473</v>
      </c>
      <c r="G24" s="19"/>
      <c r="H24" s="19"/>
      <c r="I24" s="19"/>
      <c r="J24" s="20"/>
      <c r="K24" s="19"/>
      <c r="L24" s="20">
        <v>110085.81</v>
      </c>
      <c r="M24" s="19"/>
      <c r="N24" s="20"/>
      <c r="O24" s="19"/>
      <c r="P24" s="20"/>
      <c r="Q24" s="19"/>
      <c r="R24" s="20">
        <v>1098578.42</v>
      </c>
      <c r="S24" s="19"/>
      <c r="T24" s="20">
        <v>4377900</v>
      </c>
      <c r="U24" s="19"/>
      <c r="V24" s="20">
        <v>1400</v>
      </c>
      <c r="W24" s="19"/>
      <c r="X24" s="20">
        <v>165</v>
      </c>
      <c r="Y24" s="19"/>
      <c r="Z24" s="21">
        <f t="shared" si="3"/>
        <v>35332478.780000001</v>
      </c>
      <c r="AA24" s="21">
        <f t="shared" si="3"/>
        <v>0</v>
      </c>
    </row>
    <row r="25" spans="1:27" ht="12.95" customHeight="1">
      <c r="A25" s="18" t="s">
        <v>34</v>
      </c>
      <c r="B25" s="19"/>
      <c r="C25" s="19"/>
      <c r="D25" s="19">
        <v>152362</v>
      </c>
      <c r="E25" s="19"/>
      <c r="F25" s="19"/>
      <c r="G25" s="19"/>
      <c r="H25" s="19"/>
      <c r="I25" s="19"/>
      <c r="J25" s="20"/>
      <c r="K25" s="19"/>
      <c r="L25" s="20"/>
      <c r="M25" s="19"/>
      <c r="N25" s="20">
        <v>22355883.23</v>
      </c>
      <c r="O25" s="19"/>
      <c r="P25" s="20"/>
      <c r="Q25" s="19"/>
      <c r="R25" s="20">
        <v>43896.450000000004</v>
      </c>
      <c r="S25" s="19">
        <v>7592.4</v>
      </c>
      <c r="T25" s="20"/>
      <c r="U25" s="19"/>
      <c r="V25" s="20"/>
      <c r="W25" s="19"/>
      <c r="X25" s="20"/>
      <c r="Y25" s="19"/>
      <c r="Z25" s="21">
        <f t="shared" si="3"/>
        <v>22552141.68</v>
      </c>
      <c r="AA25" s="21">
        <f t="shared" si="3"/>
        <v>7592.4</v>
      </c>
    </row>
    <row r="26" spans="1:27" ht="12.95" hidden="1" customHeight="1">
      <c r="A26" s="18" t="s">
        <v>51</v>
      </c>
      <c r="B26" s="25"/>
      <c r="C26" s="25"/>
      <c r="D26" s="25"/>
      <c r="E26" s="25"/>
      <c r="F26" s="25"/>
      <c r="G26" s="25"/>
      <c r="H26" s="25"/>
      <c r="I26" s="25"/>
      <c r="J26" s="26"/>
      <c r="K26" s="25"/>
      <c r="L26" s="26"/>
      <c r="M26" s="25"/>
      <c r="N26" s="26"/>
      <c r="O26" s="25"/>
      <c r="P26" s="26"/>
      <c r="Q26" s="25"/>
      <c r="R26" s="26"/>
      <c r="S26" s="25"/>
      <c r="T26" s="26"/>
      <c r="U26" s="25"/>
      <c r="V26" s="26"/>
      <c r="W26" s="25"/>
      <c r="X26" s="26"/>
      <c r="Y26" s="25"/>
      <c r="Z26" s="21">
        <f t="shared" ref="Z26" si="6">B26+D26+F26+H26+J26+L26+N26+P26+R26+T26+V26+X26</f>
        <v>0</v>
      </c>
      <c r="AA26" s="21">
        <f t="shared" ref="AA26" si="7">C26+E26+G26+I26+K26+M26+O26+Q26+S26+U26+W26+Y26</f>
        <v>0</v>
      </c>
    </row>
    <row r="27" spans="1:27" ht="12.95" customHeight="1">
      <c r="A27" s="27" t="s">
        <v>35</v>
      </c>
      <c r="B27" s="28">
        <f>SUM(B28:B30)</f>
        <v>0</v>
      </c>
      <c r="C27" s="28">
        <f t="shared" ref="C27:Y27" si="8">SUM(C28:C30)</f>
        <v>0</v>
      </c>
      <c r="D27" s="28">
        <f t="shared" si="8"/>
        <v>2359533.9900000002</v>
      </c>
      <c r="E27" s="28">
        <f t="shared" si="8"/>
        <v>0</v>
      </c>
      <c r="F27" s="28">
        <f t="shared" si="8"/>
        <v>35019.57</v>
      </c>
      <c r="G27" s="28">
        <f t="shared" si="8"/>
        <v>0</v>
      </c>
      <c r="H27" s="28">
        <f t="shared" si="8"/>
        <v>0</v>
      </c>
      <c r="I27" s="28">
        <f t="shared" si="8"/>
        <v>0</v>
      </c>
      <c r="J27" s="28">
        <f t="shared" si="8"/>
        <v>0</v>
      </c>
      <c r="K27" s="28">
        <f t="shared" si="8"/>
        <v>0</v>
      </c>
      <c r="L27" s="28">
        <f t="shared" si="8"/>
        <v>0</v>
      </c>
      <c r="M27" s="28">
        <f t="shared" si="8"/>
        <v>0</v>
      </c>
      <c r="N27" s="28">
        <f t="shared" si="8"/>
        <v>0</v>
      </c>
      <c r="O27" s="28">
        <f t="shared" si="8"/>
        <v>0</v>
      </c>
      <c r="P27" s="28">
        <f t="shared" si="8"/>
        <v>0</v>
      </c>
      <c r="Q27" s="28">
        <f t="shared" si="8"/>
        <v>0</v>
      </c>
      <c r="R27" s="28">
        <f t="shared" si="8"/>
        <v>348681.48</v>
      </c>
      <c r="S27" s="28">
        <f t="shared" si="8"/>
        <v>0</v>
      </c>
      <c r="T27" s="28">
        <f t="shared" si="8"/>
        <v>0</v>
      </c>
      <c r="U27" s="28">
        <f t="shared" si="8"/>
        <v>0</v>
      </c>
      <c r="V27" s="28">
        <f t="shared" si="8"/>
        <v>17110</v>
      </c>
      <c r="W27" s="28">
        <f t="shared" si="8"/>
        <v>0</v>
      </c>
      <c r="X27" s="28">
        <f t="shared" si="8"/>
        <v>0</v>
      </c>
      <c r="Y27" s="28">
        <f t="shared" si="8"/>
        <v>0</v>
      </c>
      <c r="Z27" s="17">
        <f t="shared" ref="Z27:AA27" si="9">B27+D27+F27+H27+J27+L27+N27+P27+R27+T27+V27+X27</f>
        <v>2760345.04</v>
      </c>
      <c r="AA27" s="17">
        <f t="shared" si="9"/>
        <v>0</v>
      </c>
    </row>
    <row r="28" spans="1:27" ht="12.95" hidden="1" customHeight="1">
      <c r="A28" s="29" t="s">
        <v>36</v>
      </c>
      <c r="B28" s="19"/>
      <c r="C28" s="19"/>
      <c r="D28" s="19"/>
      <c r="E28" s="19"/>
      <c r="F28" s="19"/>
      <c r="G28" s="19"/>
      <c r="H28" s="19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0"/>
      <c r="U28" s="19"/>
      <c r="V28" s="20"/>
      <c r="W28" s="19"/>
      <c r="X28" s="20"/>
      <c r="Y28" s="19"/>
      <c r="Z28" s="21">
        <f>B28+D28+F28+H28+J28+L28+N28+P28+R28+T28+V28</f>
        <v>0</v>
      </c>
      <c r="AA28" s="21">
        <f>C28+E28+G28+I28+K28+M28+O28+Q28+S28+U28+W28</f>
        <v>0</v>
      </c>
    </row>
    <row r="29" spans="1:27" ht="12.75" customHeight="1">
      <c r="A29" s="29" t="s">
        <v>37</v>
      </c>
      <c r="B29" s="19"/>
      <c r="C29" s="19"/>
      <c r="D29" s="19">
        <v>2304077.77</v>
      </c>
      <c r="E29" s="19"/>
      <c r="F29" s="19"/>
      <c r="G29" s="19"/>
      <c r="H29" s="19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/>
      <c r="U29" s="19"/>
      <c r="V29" s="20"/>
      <c r="W29" s="19"/>
      <c r="X29" s="20"/>
      <c r="Y29" s="19"/>
      <c r="Z29" s="21">
        <f t="shared" ref="Z29:AA30" si="10">B29+D29+F29+H29+J29+L29+N29+P29+R29+T29+V29</f>
        <v>2304077.77</v>
      </c>
      <c r="AA29" s="21">
        <f t="shared" si="10"/>
        <v>0</v>
      </c>
    </row>
    <row r="30" spans="1:27" ht="12.95" customHeight="1">
      <c r="A30" s="30" t="s">
        <v>38</v>
      </c>
      <c r="B30" s="20"/>
      <c r="C30" s="20"/>
      <c r="D30" s="20">
        <v>55456.22</v>
      </c>
      <c r="E30" s="20"/>
      <c r="F30" s="20">
        <v>35019.57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v>348681.48</v>
      </c>
      <c r="S30" s="20"/>
      <c r="T30" s="20"/>
      <c r="U30" s="20"/>
      <c r="V30" s="20">
        <v>17110</v>
      </c>
      <c r="W30" s="20"/>
      <c r="X30" s="20"/>
      <c r="Y30" s="20"/>
      <c r="Z30" s="21">
        <f t="shared" si="10"/>
        <v>456267.27</v>
      </c>
      <c r="AA30" s="21">
        <f t="shared" si="10"/>
        <v>0</v>
      </c>
    </row>
    <row r="31" spans="1:27" s="34" customFormat="1" ht="12.9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2"/>
    </row>
    <row r="32" spans="1:27" s="34" customFormat="1" ht="12.9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2"/>
    </row>
    <row r="33" spans="1:26" ht="15.75" hidden="1">
      <c r="A33" s="35" t="s">
        <v>49</v>
      </c>
      <c r="B33" s="35"/>
      <c r="C33" s="36"/>
      <c r="D33" s="36"/>
      <c r="E33" s="37"/>
      <c r="F33" s="38" t="s">
        <v>50</v>
      </c>
      <c r="G33" s="38"/>
      <c r="H33" s="38"/>
      <c r="I33" s="38"/>
      <c r="J33" s="38"/>
      <c r="K33" s="38"/>
      <c r="L33" s="38"/>
      <c r="M33" s="38"/>
      <c r="Z33" s="39"/>
    </row>
    <row r="34" spans="1:26" hidden="1">
      <c r="A34" s="37"/>
      <c r="B34" s="37"/>
      <c r="C34" s="40" t="s">
        <v>40</v>
      </c>
      <c r="D34" s="40"/>
      <c r="E34" s="37"/>
      <c r="F34" s="40" t="s">
        <v>41</v>
      </c>
      <c r="G34" s="41"/>
      <c r="H34" s="41"/>
      <c r="I34" s="41"/>
      <c r="J34" s="41"/>
      <c r="K34" s="41"/>
      <c r="L34" s="41"/>
      <c r="M34" s="41"/>
    </row>
    <row r="35" spans="1:26" hidden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26" ht="15.75" hidden="1">
      <c r="A36" s="35" t="s">
        <v>42</v>
      </c>
      <c r="B36" s="35"/>
      <c r="C36" s="36"/>
      <c r="D36" s="36"/>
      <c r="E36" s="37"/>
      <c r="F36" s="38" t="s">
        <v>48</v>
      </c>
      <c r="G36" s="38"/>
      <c r="H36" s="38"/>
      <c r="I36" s="38"/>
      <c r="J36" s="38"/>
      <c r="K36" s="38"/>
      <c r="L36" s="38"/>
      <c r="M36" s="38"/>
    </row>
    <row r="37" spans="1:26" hidden="1">
      <c r="A37" s="37"/>
      <c r="B37" s="37"/>
      <c r="C37" s="40" t="s">
        <v>40</v>
      </c>
      <c r="D37" s="40"/>
      <c r="E37" s="37"/>
      <c r="F37" s="40" t="s">
        <v>41</v>
      </c>
      <c r="G37" s="41"/>
      <c r="H37" s="41"/>
      <c r="I37" s="41"/>
      <c r="J37" s="41"/>
      <c r="K37" s="41"/>
      <c r="L37" s="41"/>
      <c r="M37" s="41"/>
    </row>
    <row r="38" spans="1:26" hidden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26" ht="15.75" hidden="1">
      <c r="A39" s="35" t="s">
        <v>43</v>
      </c>
      <c r="B39" s="35"/>
      <c r="C39" s="36"/>
      <c r="D39" s="36"/>
      <c r="E39" s="37"/>
      <c r="F39" s="38" t="s">
        <v>45</v>
      </c>
      <c r="G39" s="38"/>
      <c r="H39" s="38"/>
      <c r="I39" s="38"/>
      <c r="J39" s="38"/>
      <c r="K39" s="42"/>
      <c r="L39" s="38" t="s">
        <v>46</v>
      </c>
      <c r="M39" s="38"/>
    </row>
    <row r="40" spans="1:26" hidden="1">
      <c r="A40" s="37"/>
      <c r="B40" s="37"/>
      <c r="C40" s="40" t="s">
        <v>40</v>
      </c>
      <c r="D40" s="40"/>
      <c r="E40" s="37"/>
      <c r="F40" s="40" t="s">
        <v>41</v>
      </c>
      <c r="G40" s="40"/>
      <c r="H40" s="40"/>
      <c r="I40" s="40"/>
      <c r="J40" s="40"/>
      <c r="K40" s="43"/>
      <c r="L40" s="40" t="s">
        <v>44</v>
      </c>
      <c r="M40" s="40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23">
    <mergeCell ref="C40:D40"/>
    <mergeCell ref="F40:J40"/>
    <mergeCell ref="L40:M40"/>
    <mergeCell ref="C34:D34"/>
    <mergeCell ref="F34:M34"/>
    <mergeCell ref="A36:B36"/>
    <mergeCell ref="C37:D37"/>
    <mergeCell ref="F37:M37"/>
    <mergeCell ref="C39:D39"/>
    <mergeCell ref="F39:J39"/>
    <mergeCell ref="L39:M39"/>
    <mergeCell ref="A39:B39"/>
    <mergeCell ref="C36:D36"/>
    <mergeCell ref="F36:M36"/>
    <mergeCell ref="C33:D33"/>
    <mergeCell ref="F33:M33"/>
    <mergeCell ref="A33:B33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31:AA32 B7:Y11 B65545:Y65549 AA65545:AA65549 B131081:Y131085 AA131081:AA131085 B196617:Y196621 AA196617:AA196621 B262153:Y262157 AA262153:AA262157 B327689:Y327693 AA327689:AA327693 B393225:Y393229 AA393225:AA393229 B458761:Y458765 AA458761:AA458765 B524297:Y524301 AA524297:AA524301 B589833:Y589837 AA589833:AA589837 B655369:Y655373 AA655369:AA655373 B720905:Y720909 AA720905:AA720909 B786441:Y786445 AA786441:AA786445 B851977:Y851981 AA851977:AA851981 B917513:Y917517 AA917513:AA917517 B983049:Y983053 AA983049:AA983053 B13:Y26 B65551:Y65562 AA65551:AA65562 B131087:Y131098 AA131087:AA131098 B196623:Y196634 AA196623:AA196634 B262159:Y262170 AA262159:AA262170 B327695:Y327706 AA327695:AA327706 B393231:Y393242 AA393231:AA393242 B458767:Y458778 AA458767:AA458778 B524303:Y524314 AA524303:AA524314 B589839:Y589850 AA589839:AA589850 B655375:Y655386 AA655375:AA655386 B720911:Y720922 AA720911:AA720922 B786447:Y786458 AA786447:AA786458 B851983:Y851994 AA851983:AA851994 B917519:Y917530 AA917519:AA917530 B983055:Y983066 AA983055:AA983066 B28:Y32 B65564:Y65568 AA65564:AA65568 B131100:Y131104 AA131100:AA131104 B196636:Y196640 AA196636:AA196640 B262172:Y262176 AA262172:AA262176 B327708:Y327712 AA327708:AA327712 B393244:Y393248 AA393244:AA393248 B458780:Y458784 AA458780:AA458784 B524316:Y524320 AA524316:AA524320 B589852:Y589856 AA589852:AA589856 B655388:Y655392 AA655388:AA655392 B720924:Y720928 AA720924:AA720928 B786460:Y786464 AA786460:AA786464 B851996:Y852000 AA851996:AA852000 B917532:Y917536 AA917532:AA917536 B983068:Y983072 AA983068:AA983072">
      <formula1>-10000000000</formula1>
      <formula2>10000000000</formula2>
    </dataValidation>
  </dataValidations>
  <pageMargins left="0.16" right="0.16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AA40"/>
  <sheetViews>
    <sheetView tabSelected="1" zoomScaleNormal="100" workbookViewId="0">
      <selection activeCell="Z11" sqref="Z11"/>
    </sheetView>
  </sheetViews>
  <sheetFormatPr defaultRowHeight="15"/>
  <cols>
    <col min="1" max="1" width="36.28515625" style="2" customWidth="1"/>
    <col min="2" max="2" width="10.7109375" style="2" hidden="1" customWidth="1"/>
    <col min="3" max="3" width="8" style="2" hidden="1" customWidth="1"/>
    <col min="4" max="4" width="10.7109375" style="2" customWidth="1"/>
    <col min="5" max="5" width="9.7109375" style="2" customWidth="1"/>
    <col min="6" max="6" width="10.7109375" style="2" customWidth="1"/>
    <col min="7" max="7" width="9.140625" style="2" customWidth="1"/>
    <col min="8" max="8" width="10.7109375" style="2" hidden="1" customWidth="1"/>
    <col min="9" max="9" width="8" style="2" hidden="1" customWidth="1"/>
    <col min="10" max="10" width="12.7109375" style="2" hidden="1" customWidth="1"/>
    <col min="11" max="11" width="8" style="2" hidden="1" customWidth="1"/>
    <col min="12" max="12" width="10.7109375" style="2" hidden="1" customWidth="1"/>
    <col min="13" max="13" width="8" style="2" hidden="1" customWidth="1"/>
    <col min="14" max="14" width="11.85546875" style="2" hidden="1" customWidth="1"/>
    <col min="15" max="15" width="8" style="2" hidden="1" customWidth="1"/>
    <col min="16" max="16" width="11" style="2" hidden="1" customWidth="1"/>
    <col min="17" max="17" width="8" style="2" hidden="1" customWidth="1"/>
    <col min="18" max="18" width="14.7109375" style="2" customWidth="1"/>
    <col min="19" max="19" width="8" style="2" hidden="1" customWidth="1"/>
    <col min="20" max="20" width="10.7109375" style="2" customWidth="1"/>
    <col min="21" max="21" width="8" style="2" hidden="1" customWidth="1"/>
    <col min="22" max="22" width="14.85546875" style="2" hidden="1" customWidth="1"/>
    <col min="23" max="23" width="8" style="2" hidden="1" customWidth="1"/>
    <col min="24" max="24" width="9.140625" style="2" hidden="1" customWidth="1"/>
    <col min="25" max="25" width="8" style="2" hidden="1" customWidth="1"/>
    <col min="26" max="26" width="13" style="2" customWidth="1"/>
    <col min="27" max="27" width="8.85546875" style="2" customWidth="1"/>
    <col min="28" max="16384" width="9.140625" style="2"/>
  </cols>
  <sheetData>
    <row r="1" spans="1:27" ht="16.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39" customHeight="1">
      <c r="A4" s="5" t="s">
        <v>3</v>
      </c>
      <c r="B4" s="44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  <c r="Z4" s="9" t="s">
        <v>1</v>
      </c>
      <c r="AA4" s="9" t="s">
        <v>2</v>
      </c>
    </row>
    <row r="5" spans="1:27" ht="90" customHeight="1">
      <c r="A5" s="10"/>
      <c r="B5" s="11" t="s">
        <v>4</v>
      </c>
      <c r="C5" s="11" t="s">
        <v>5</v>
      </c>
      <c r="D5" s="11" t="s">
        <v>6</v>
      </c>
      <c r="E5" s="11" t="s">
        <v>5</v>
      </c>
      <c r="F5" s="11" t="s">
        <v>7</v>
      </c>
      <c r="G5" s="11" t="s">
        <v>5</v>
      </c>
      <c r="H5" s="11" t="s">
        <v>8</v>
      </c>
      <c r="I5" s="11" t="s">
        <v>5</v>
      </c>
      <c r="J5" s="12" t="s">
        <v>9</v>
      </c>
      <c r="K5" s="11" t="s">
        <v>5</v>
      </c>
      <c r="L5" s="12" t="s">
        <v>10</v>
      </c>
      <c r="M5" s="11" t="s">
        <v>5</v>
      </c>
      <c r="N5" s="12" t="s">
        <v>11</v>
      </c>
      <c r="O5" s="11" t="s">
        <v>5</v>
      </c>
      <c r="P5" s="12" t="s">
        <v>12</v>
      </c>
      <c r="Q5" s="11" t="s">
        <v>5</v>
      </c>
      <c r="R5" s="13" t="s">
        <v>13</v>
      </c>
      <c r="S5" s="11" t="s">
        <v>5</v>
      </c>
      <c r="T5" s="13" t="s">
        <v>14</v>
      </c>
      <c r="U5" s="11" t="s">
        <v>5</v>
      </c>
      <c r="V5" s="11" t="s">
        <v>15</v>
      </c>
      <c r="W5" s="11" t="s">
        <v>5</v>
      </c>
      <c r="X5" s="14" t="s">
        <v>16</v>
      </c>
      <c r="Y5" s="11" t="s">
        <v>5</v>
      </c>
      <c r="Z5" s="15"/>
      <c r="AA5" s="15"/>
    </row>
    <row r="6" spans="1:27" ht="12.95" customHeight="1">
      <c r="A6" s="16" t="s">
        <v>17</v>
      </c>
      <c r="B6" s="17">
        <f>SUM(B7:B12,B17:B27)</f>
        <v>0</v>
      </c>
      <c r="C6" s="17">
        <f t="shared" ref="C6:Y6" si="0">SUM(C7:C12,C17:C27)</f>
        <v>0</v>
      </c>
      <c r="D6" s="17">
        <f t="shared" si="0"/>
        <v>35091830.25</v>
      </c>
      <c r="E6" s="17">
        <f t="shared" si="0"/>
        <v>616593.30000000005</v>
      </c>
      <c r="F6" s="17">
        <f t="shared" si="0"/>
        <v>7706584.2000000002</v>
      </c>
      <c r="G6" s="17">
        <f t="shared" si="0"/>
        <v>249387.08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1422500.46</v>
      </c>
      <c r="S6" s="17">
        <f t="shared" si="0"/>
        <v>0</v>
      </c>
      <c r="T6" s="17">
        <f t="shared" si="0"/>
        <v>16109273.279999999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>B6+D6+F6+H6+J6+L6+N6+P6+R6+T6+V6+X6</f>
        <v>60330188.190000005</v>
      </c>
      <c r="AA6" s="17">
        <f>C6+E6+G6+I6+K6+M6+O6+Q6+S6+U6+W6+Y6</f>
        <v>865980.38</v>
      </c>
    </row>
    <row r="7" spans="1:27" ht="12.95" customHeight="1">
      <c r="A7" s="18" t="s">
        <v>18</v>
      </c>
      <c r="B7" s="19"/>
      <c r="C7" s="19"/>
      <c r="D7" s="19">
        <v>10420347.98</v>
      </c>
      <c r="E7" s="19"/>
      <c r="F7" s="19">
        <v>3422337.08</v>
      </c>
      <c r="G7" s="19"/>
      <c r="H7" s="19"/>
      <c r="I7" s="19"/>
      <c r="J7" s="20"/>
      <c r="K7" s="19"/>
      <c r="L7" s="20"/>
      <c r="M7" s="19"/>
      <c r="N7" s="20"/>
      <c r="O7" s="19"/>
      <c r="P7" s="20"/>
      <c r="Q7" s="19"/>
      <c r="R7" s="20">
        <v>686546.34</v>
      </c>
      <c r="S7" s="19"/>
      <c r="T7" s="20">
        <v>2676213.14</v>
      </c>
      <c r="U7" s="19"/>
      <c r="V7" s="20"/>
      <c r="W7" s="19"/>
      <c r="X7" s="20"/>
      <c r="Y7" s="19"/>
      <c r="Z7" s="21">
        <f t="shared" ref="Z7:AA11" si="1">B7+D7+F7+H7+J7+L7+N7+P7+R7+T7+V7+X7</f>
        <v>17205444.539999999</v>
      </c>
      <c r="AA7" s="21">
        <f t="shared" si="1"/>
        <v>0</v>
      </c>
    </row>
    <row r="8" spans="1:27" ht="12.95" customHeight="1">
      <c r="A8" s="18" t="s">
        <v>19</v>
      </c>
      <c r="B8" s="19"/>
      <c r="C8" s="19"/>
      <c r="D8" s="19">
        <v>7428.6100000000006</v>
      </c>
      <c r="E8" s="19"/>
      <c r="F8" s="19">
        <v>4636.8100000000004</v>
      </c>
      <c r="G8" s="19"/>
      <c r="H8" s="19"/>
      <c r="I8" s="19"/>
      <c r="J8" s="20"/>
      <c r="K8" s="19"/>
      <c r="L8" s="20"/>
      <c r="M8" s="19"/>
      <c r="N8" s="20"/>
      <c r="O8" s="19"/>
      <c r="P8" s="20"/>
      <c r="Q8" s="19"/>
      <c r="R8" s="20">
        <v>5828.57</v>
      </c>
      <c r="S8" s="19"/>
      <c r="T8" s="20">
        <v>682.67</v>
      </c>
      <c r="U8" s="19"/>
      <c r="V8" s="20"/>
      <c r="W8" s="19"/>
      <c r="X8" s="20"/>
      <c r="Y8" s="19"/>
      <c r="Z8" s="21">
        <f t="shared" si="1"/>
        <v>18576.66</v>
      </c>
      <c r="AA8" s="21">
        <f t="shared" si="1"/>
        <v>0</v>
      </c>
    </row>
    <row r="9" spans="1:27" ht="12.95" customHeight="1">
      <c r="A9" s="18" t="s">
        <v>20</v>
      </c>
      <c r="B9" s="19"/>
      <c r="C9" s="19"/>
      <c r="D9" s="19">
        <v>3389544.6500000004</v>
      </c>
      <c r="E9" s="19"/>
      <c r="F9" s="19">
        <v>1023762.78</v>
      </c>
      <c r="G9" s="19"/>
      <c r="H9" s="19"/>
      <c r="I9" s="19"/>
      <c r="J9" s="20"/>
      <c r="K9" s="19"/>
      <c r="L9" s="20"/>
      <c r="M9" s="19"/>
      <c r="N9" s="20"/>
      <c r="O9" s="19"/>
      <c r="P9" s="20"/>
      <c r="Q9" s="19"/>
      <c r="R9" s="20">
        <v>264662.25</v>
      </c>
      <c r="S9" s="19"/>
      <c r="T9" s="20">
        <v>1493468.48</v>
      </c>
      <c r="U9" s="19"/>
      <c r="V9" s="20"/>
      <c r="W9" s="19"/>
      <c r="X9" s="20"/>
      <c r="Y9" s="19"/>
      <c r="Z9" s="21">
        <f t="shared" si="1"/>
        <v>6171438.1600000001</v>
      </c>
      <c r="AA9" s="21">
        <f t="shared" si="1"/>
        <v>0</v>
      </c>
    </row>
    <row r="10" spans="1:27" ht="12.95" customHeight="1">
      <c r="A10" s="18" t="s">
        <v>21</v>
      </c>
      <c r="B10" s="19"/>
      <c r="C10" s="19"/>
      <c r="D10" s="19">
        <v>4353.09</v>
      </c>
      <c r="E10" s="19"/>
      <c r="F10" s="19">
        <v>3396.38</v>
      </c>
      <c r="G10" s="19"/>
      <c r="H10" s="19"/>
      <c r="I10" s="19"/>
      <c r="J10" s="20"/>
      <c r="K10" s="19"/>
      <c r="L10" s="20"/>
      <c r="M10" s="19"/>
      <c r="N10" s="20"/>
      <c r="O10" s="19"/>
      <c r="P10" s="20"/>
      <c r="Q10" s="19"/>
      <c r="R10" s="20">
        <v>743</v>
      </c>
      <c r="S10" s="19"/>
      <c r="T10" s="20"/>
      <c r="U10" s="19"/>
      <c r="V10" s="20"/>
      <c r="W10" s="19"/>
      <c r="X10" s="20"/>
      <c r="Y10" s="19"/>
      <c r="Z10" s="21">
        <f t="shared" si="1"/>
        <v>8492.4700000000012</v>
      </c>
      <c r="AA10" s="21">
        <f t="shared" si="1"/>
        <v>0</v>
      </c>
    </row>
    <row r="11" spans="1:27" ht="12.95" customHeight="1">
      <c r="A11" s="18" t="s">
        <v>22</v>
      </c>
      <c r="B11" s="19"/>
      <c r="C11" s="19"/>
      <c r="D11" s="19">
        <v>30797.760000000002</v>
      </c>
      <c r="E11" s="19"/>
      <c r="F11" s="19">
        <v>1400</v>
      </c>
      <c r="G11" s="19"/>
      <c r="H11" s="19"/>
      <c r="I11" s="19"/>
      <c r="J11" s="20"/>
      <c r="K11" s="19"/>
      <c r="L11" s="20"/>
      <c r="M11" s="19"/>
      <c r="N11" s="20"/>
      <c r="O11" s="19"/>
      <c r="P11" s="20"/>
      <c r="Q11" s="19"/>
      <c r="R11" s="20"/>
      <c r="S11" s="19"/>
      <c r="T11" s="20"/>
      <c r="U11" s="19"/>
      <c r="V11" s="20"/>
      <c r="W11" s="19"/>
      <c r="X11" s="20"/>
      <c r="Y11" s="19"/>
      <c r="Z11" s="21">
        <f t="shared" si="1"/>
        <v>32197.760000000002</v>
      </c>
      <c r="AA11" s="21">
        <f t="shared" si="1"/>
        <v>0</v>
      </c>
    </row>
    <row r="12" spans="1:27" ht="12.95" customHeight="1">
      <c r="A12" s="18" t="s">
        <v>23</v>
      </c>
      <c r="B12" s="22">
        <f>SUM(B13:B16)</f>
        <v>0</v>
      </c>
      <c r="C12" s="22">
        <f t="shared" ref="C12:Y12" si="2">SUM(C13:C16)</f>
        <v>0</v>
      </c>
      <c r="D12" s="22">
        <f t="shared" si="2"/>
        <v>506478.56000000006</v>
      </c>
      <c r="E12" s="22">
        <f t="shared" si="2"/>
        <v>25447.61</v>
      </c>
      <c r="F12" s="22">
        <f t="shared" si="2"/>
        <v>191473.12</v>
      </c>
      <c r="G12" s="22">
        <f t="shared" si="2"/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22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22">
        <f t="shared" si="2"/>
        <v>0</v>
      </c>
      <c r="Q12" s="22">
        <f t="shared" si="2"/>
        <v>0</v>
      </c>
      <c r="R12" s="22">
        <f t="shared" si="2"/>
        <v>456.66</v>
      </c>
      <c r="S12" s="22">
        <f t="shared" si="2"/>
        <v>0</v>
      </c>
      <c r="T12" s="22">
        <f t="shared" si="2"/>
        <v>0</v>
      </c>
      <c r="U12" s="22">
        <f t="shared" si="2"/>
        <v>0</v>
      </c>
      <c r="V12" s="22">
        <f t="shared" si="2"/>
        <v>0</v>
      </c>
      <c r="W12" s="22">
        <f t="shared" si="2"/>
        <v>0</v>
      </c>
      <c r="X12" s="22">
        <f t="shared" si="2"/>
        <v>0</v>
      </c>
      <c r="Y12" s="22">
        <f t="shared" si="2"/>
        <v>0</v>
      </c>
      <c r="Z12" s="17">
        <f t="shared" ref="Z12:AA30" si="3">B12+D12+F12+H12+J12+L12+N12+P12+R12+T12+V12+X12</f>
        <v>698408.34000000008</v>
      </c>
      <c r="AA12" s="17">
        <f t="shared" si="3"/>
        <v>25447.61</v>
      </c>
    </row>
    <row r="13" spans="1:27" ht="12.95" customHeight="1">
      <c r="A13" s="23" t="s">
        <v>24</v>
      </c>
      <c r="B13" s="19"/>
      <c r="C13" s="19"/>
      <c r="D13" s="19">
        <v>240565.24</v>
      </c>
      <c r="E13" s="19"/>
      <c r="F13" s="19"/>
      <c r="G13" s="19"/>
      <c r="H13" s="19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19"/>
      <c r="T13" s="20"/>
      <c r="U13" s="19"/>
      <c r="V13" s="20"/>
      <c r="W13" s="19"/>
      <c r="X13" s="20"/>
      <c r="Y13" s="19"/>
      <c r="Z13" s="21">
        <f t="shared" si="3"/>
        <v>240565.24</v>
      </c>
      <c r="AA13" s="21">
        <f t="shared" si="3"/>
        <v>0</v>
      </c>
    </row>
    <row r="14" spans="1:27" ht="12.95" customHeight="1">
      <c r="A14" s="23" t="s">
        <v>25</v>
      </c>
      <c r="B14" s="19"/>
      <c r="C14" s="19"/>
      <c r="D14" s="19">
        <v>230388.04</v>
      </c>
      <c r="E14" s="19"/>
      <c r="F14" s="19">
        <v>191473.12</v>
      </c>
      <c r="G14" s="19"/>
      <c r="H14" s="19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0"/>
      <c r="U14" s="19"/>
      <c r="V14" s="20"/>
      <c r="W14" s="19"/>
      <c r="X14" s="20"/>
      <c r="Y14" s="19"/>
      <c r="Z14" s="21">
        <f t="shared" si="3"/>
        <v>421861.16000000003</v>
      </c>
      <c r="AA14" s="21">
        <f t="shared" si="3"/>
        <v>0</v>
      </c>
    </row>
    <row r="15" spans="1:27" ht="12.95" customHeight="1">
      <c r="A15" s="23" t="s">
        <v>26</v>
      </c>
      <c r="B15" s="19"/>
      <c r="C15" s="19"/>
      <c r="D15" s="19">
        <v>35525.279999999999</v>
      </c>
      <c r="E15" s="19">
        <v>25447.61</v>
      </c>
      <c r="F15" s="19"/>
      <c r="G15" s="19"/>
      <c r="H15" s="19"/>
      <c r="I15" s="19"/>
      <c r="J15" s="20"/>
      <c r="K15" s="19"/>
      <c r="L15" s="20"/>
      <c r="M15" s="19"/>
      <c r="N15" s="20"/>
      <c r="O15" s="19"/>
      <c r="P15" s="20"/>
      <c r="Q15" s="19"/>
      <c r="R15" s="20">
        <v>456.66</v>
      </c>
      <c r="S15" s="19"/>
      <c r="T15" s="20"/>
      <c r="U15" s="19"/>
      <c r="V15" s="20"/>
      <c r="W15" s="19"/>
      <c r="X15" s="20"/>
      <c r="Y15" s="19"/>
      <c r="Z15" s="21">
        <f t="shared" si="3"/>
        <v>35981.94</v>
      </c>
      <c r="AA15" s="21">
        <f t="shared" si="3"/>
        <v>25447.61</v>
      </c>
    </row>
    <row r="16" spans="1:27" ht="12.95" hidden="1" customHeight="1">
      <c r="A16" s="24" t="s">
        <v>27</v>
      </c>
      <c r="B16" s="19"/>
      <c r="C16" s="19"/>
      <c r="D16" s="19"/>
      <c r="E16" s="19"/>
      <c r="F16" s="19"/>
      <c r="G16" s="19"/>
      <c r="H16" s="19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1">
        <f t="shared" si="3"/>
        <v>0</v>
      </c>
      <c r="AA16" s="21">
        <f t="shared" si="3"/>
        <v>0</v>
      </c>
    </row>
    <row r="17" spans="1:27" ht="12.95" customHeight="1">
      <c r="A17" s="18" t="s">
        <v>28</v>
      </c>
      <c r="B17" s="19"/>
      <c r="C17" s="19"/>
      <c r="D17" s="19">
        <v>246.6</v>
      </c>
      <c r="E17" s="19"/>
      <c r="F17" s="19">
        <v>6337.31</v>
      </c>
      <c r="G17" s="19"/>
      <c r="H17" s="19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1">
        <f t="shared" si="3"/>
        <v>6583.9100000000008</v>
      </c>
      <c r="AA17" s="21">
        <f t="shared" si="3"/>
        <v>0</v>
      </c>
    </row>
    <row r="18" spans="1:27" ht="12.95" customHeight="1">
      <c r="A18" s="18" t="s">
        <v>29</v>
      </c>
      <c r="B18" s="19"/>
      <c r="C18" s="19"/>
      <c r="D18" s="19">
        <v>735236.41999999993</v>
      </c>
      <c r="E18" s="19">
        <v>192459.46</v>
      </c>
      <c r="F18" s="19">
        <v>189824.26</v>
      </c>
      <c r="G18" s="19"/>
      <c r="H18" s="19"/>
      <c r="I18" s="19"/>
      <c r="J18" s="20"/>
      <c r="K18" s="19"/>
      <c r="L18" s="20"/>
      <c r="M18" s="19"/>
      <c r="N18" s="20"/>
      <c r="O18" s="19"/>
      <c r="P18" s="20"/>
      <c r="Q18" s="19"/>
      <c r="R18" s="20">
        <v>1050</v>
      </c>
      <c r="S18" s="19"/>
      <c r="T18" s="20">
        <v>10878800</v>
      </c>
      <c r="U18" s="19"/>
      <c r="V18" s="20"/>
      <c r="W18" s="19"/>
      <c r="X18" s="20"/>
      <c r="Y18" s="19"/>
      <c r="Z18" s="21">
        <f t="shared" si="3"/>
        <v>11804910.68</v>
      </c>
      <c r="AA18" s="21">
        <f t="shared" si="3"/>
        <v>192459.46</v>
      </c>
    </row>
    <row r="19" spans="1:27" ht="12.95" customHeight="1">
      <c r="A19" s="18" t="s">
        <v>30</v>
      </c>
      <c r="B19" s="19"/>
      <c r="C19" s="19"/>
      <c r="D19" s="19">
        <v>1612558.35</v>
      </c>
      <c r="E19" s="19">
        <v>371964.23</v>
      </c>
      <c r="F19" s="19">
        <v>2851868.85</v>
      </c>
      <c r="G19" s="19">
        <v>249387.08</v>
      </c>
      <c r="H19" s="19"/>
      <c r="I19" s="19"/>
      <c r="J19" s="20"/>
      <c r="K19" s="19"/>
      <c r="L19" s="20"/>
      <c r="M19" s="19"/>
      <c r="N19" s="20"/>
      <c r="O19" s="19"/>
      <c r="P19" s="20"/>
      <c r="Q19" s="19"/>
      <c r="R19" s="20">
        <v>1035.76</v>
      </c>
      <c r="S19" s="19"/>
      <c r="T19" s="20">
        <v>752307</v>
      </c>
      <c r="U19" s="19"/>
      <c r="V19" s="20"/>
      <c r="W19" s="19"/>
      <c r="X19" s="20"/>
      <c r="Y19" s="19"/>
      <c r="Z19" s="21">
        <f t="shared" si="3"/>
        <v>5217769.96</v>
      </c>
      <c r="AA19" s="21">
        <f t="shared" si="3"/>
        <v>621351.30999999994</v>
      </c>
    </row>
    <row r="20" spans="1:27" ht="23.25" hidden="1" customHeight="1">
      <c r="A20" s="18" t="s">
        <v>56</v>
      </c>
      <c r="B20" s="19"/>
      <c r="C20" s="19"/>
      <c r="D20" s="19"/>
      <c r="E20" s="19"/>
      <c r="F20" s="19"/>
      <c r="G20" s="19"/>
      <c r="H20" s="19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1">
        <f t="shared" ref="Z20" si="4">B20+D20+F20+H20+J20+L20+N20+P20+R20+T20+V20+X20</f>
        <v>0</v>
      </c>
      <c r="AA20" s="21">
        <f t="shared" ref="AA20" si="5">C20+E20+G20+I20+K20+M20+O20+Q20+S20+U20+W20+Y20</f>
        <v>0</v>
      </c>
    </row>
    <row r="21" spans="1:27" ht="33.75" hidden="1">
      <c r="A21" s="18" t="s">
        <v>31</v>
      </c>
      <c r="B21" s="19"/>
      <c r="C21" s="19"/>
      <c r="D21" s="19"/>
      <c r="E21" s="19"/>
      <c r="F21" s="19"/>
      <c r="G21" s="19"/>
      <c r="H21" s="19"/>
      <c r="I21" s="19"/>
      <c r="J21" s="20"/>
      <c r="K21" s="19"/>
      <c r="L21" s="20"/>
      <c r="M21" s="19"/>
      <c r="N21" s="20"/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19"/>
      <c r="Z21" s="21">
        <f t="shared" si="3"/>
        <v>0</v>
      </c>
      <c r="AA21" s="21">
        <f t="shared" si="3"/>
        <v>0</v>
      </c>
    </row>
    <row r="22" spans="1:27" ht="12.95" hidden="1" customHeight="1">
      <c r="A22" s="18" t="s">
        <v>32</v>
      </c>
      <c r="B22" s="19"/>
      <c r="C22" s="19"/>
      <c r="D22" s="19"/>
      <c r="E22" s="19"/>
      <c r="F22" s="19"/>
      <c r="G22" s="19"/>
      <c r="H22" s="19"/>
      <c r="I22" s="19"/>
      <c r="J22" s="20"/>
      <c r="K22" s="19"/>
      <c r="L22" s="20"/>
      <c r="M22" s="19"/>
      <c r="N22" s="20"/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19"/>
      <c r="Z22" s="21">
        <f t="shared" si="3"/>
        <v>0</v>
      </c>
      <c r="AA22" s="21">
        <f t="shared" si="3"/>
        <v>0</v>
      </c>
    </row>
    <row r="23" spans="1:27" ht="22.5" hidden="1">
      <c r="A23" s="18" t="s">
        <v>33</v>
      </c>
      <c r="B23" s="19"/>
      <c r="C23" s="19"/>
      <c r="D23" s="19"/>
      <c r="E23" s="19"/>
      <c r="F23" s="19"/>
      <c r="G23" s="19"/>
      <c r="H23" s="19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1">
        <f t="shared" si="3"/>
        <v>0</v>
      </c>
      <c r="AA23" s="21">
        <f t="shared" si="3"/>
        <v>0</v>
      </c>
    </row>
    <row r="24" spans="1:27" ht="12.95" customHeight="1">
      <c r="A24" s="18" t="s">
        <v>16</v>
      </c>
      <c r="B24" s="19"/>
      <c r="C24" s="19"/>
      <c r="D24" s="19">
        <v>747698.96</v>
      </c>
      <c r="E24" s="19">
        <v>26722</v>
      </c>
      <c r="F24" s="19">
        <v>4999.41</v>
      </c>
      <c r="G24" s="19"/>
      <c r="H24" s="19"/>
      <c r="I24" s="19"/>
      <c r="J24" s="20"/>
      <c r="K24" s="19"/>
      <c r="L24" s="20"/>
      <c r="M24" s="19"/>
      <c r="N24" s="20"/>
      <c r="O24" s="19"/>
      <c r="P24" s="20"/>
      <c r="Q24" s="19"/>
      <c r="R24" s="20">
        <v>9287</v>
      </c>
      <c r="S24" s="19"/>
      <c r="T24" s="20">
        <v>269761.99</v>
      </c>
      <c r="U24" s="19"/>
      <c r="V24" s="20"/>
      <c r="W24" s="19"/>
      <c r="X24" s="20"/>
      <c r="Y24" s="19"/>
      <c r="Z24" s="21">
        <f t="shared" si="3"/>
        <v>1031747.36</v>
      </c>
      <c r="AA24" s="21">
        <f t="shared" si="3"/>
        <v>26722</v>
      </c>
    </row>
    <row r="25" spans="1:27" ht="12.95" customHeight="1">
      <c r="A25" s="18" t="s">
        <v>34</v>
      </c>
      <c r="B25" s="19"/>
      <c r="C25" s="19"/>
      <c r="D25" s="19">
        <v>364173.4</v>
      </c>
      <c r="E25" s="19"/>
      <c r="F25" s="19"/>
      <c r="G25" s="19"/>
      <c r="H25" s="19"/>
      <c r="I25" s="19"/>
      <c r="J25" s="20"/>
      <c r="K25" s="19"/>
      <c r="L25" s="20"/>
      <c r="M25" s="19"/>
      <c r="N25" s="20"/>
      <c r="O25" s="19"/>
      <c r="P25" s="20"/>
      <c r="Q25" s="19"/>
      <c r="R25" s="20">
        <v>443885.88</v>
      </c>
      <c r="S25" s="19"/>
      <c r="T25" s="20"/>
      <c r="U25" s="19"/>
      <c r="V25" s="20"/>
      <c r="W25" s="19"/>
      <c r="X25" s="20"/>
      <c r="Y25" s="19"/>
      <c r="Z25" s="21">
        <f t="shared" si="3"/>
        <v>808059.28</v>
      </c>
      <c r="AA25" s="21">
        <f t="shared" si="3"/>
        <v>0</v>
      </c>
    </row>
    <row r="26" spans="1:27" ht="12.95" hidden="1" customHeight="1">
      <c r="A26" s="18" t="s">
        <v>51</v>
      </c>
      <c r="B26" s="25"/>
      <c r="C26" s="25"/>
      <c r="D26" s="25"/>
      <c r="E26" s="25"/>
      <c r="F26" s="25"/>
      <c r="G26" s="25"/>
      <c r="H26" s="25"/>
      <c r="I26" s="25"/>
      <c r="J26" s="26"/>
      <c r="K26" s="25"/>
      <c r="L26" s="26"/>
      <c r="M26" s="25"/>
      <c r="N26" s="26"/>
      <c r="O26" s="25"/>
      <c r="P26" s="26"/>
      <c r="Q26" s="25"/>
      <c r="R26" s="26"/>
      <c r="S26" s="25"/>
      <c r="T26" s="26"/>
      <c r="U26" s="25"/>
      <c r="V26" s="26"/>
      <c r="W26" s="25"/>
      <c r="X26" s="26"/>
      <c r="Y26" s="25"/>
      <c r="Z26" s="21">
        <f t="shared" ref="Z26" si="6">B26+D26+F26+H26+J26+L26+N26+P26+R26+T26+V26+X26</f>
        <v>0</v>
      </c>
      <c r="AA26" s="21">
        <f t="shared" ref="AA26" si="7">C26+E26+G26+I26+K26+M26+O26+Q26+S26+U26+W26+Y26</f>
        <v>0</v>
      </c>
    </row>
    <row r="27" spans="1:27" ht="12.95" customHeight="1">
      <c r="A27" s="27" t="s">
        <v>35</v>
      </c>
      <c r="B27" s="28">
        <f>SUM(B28:B30)</f>
        <v>0</v>
      </c>
      <c r="C27" s="28">
        <f t="shared" ref="C27:Y27" si="8">SUM(C28:C30)</f>
        <v>0</v>
      </c>
      <c r="D27" s="28">
        <f t="shared" si="8"/>
        <v>17272965.869999997</v>
      </c>
      <c r="E27" s="28">
        <f t="shared" si="8"/>
        <v>0</v>
      </c>
      <c r="F27" s="28">
        <f t="shared" si="8"/>
        <v>6548.2</v>
      </c>
      <c r="G27" s="28">
        <f t="shared" si="8"/>
        <v>0</v>
      </c>
      <c r="H27" s="28">
        <f t="shared" si="8"/>
        <v>0</v>
      </c>
      <c r="I27" s="28">
        <f t="shared" si="8"/>
        <v>0</v>
      </c>
      <c r="J27" s="28">
        <f t="shared" si="8"/>
        <v>0</v>
      </c>
      <c r="K27" s="28">
        <f t="shared" si="8"/>
        <v>0</v>
      </c>
      <c r="L27" s="28">
        <f t="shared" si="8"/>
        <v>0</v>
      </c>
      <c r="M27" s="28">
        <f t="shared" si="8"/>
        <v>0</v>
      </c>
      <c r="N27" s="28">
        <f t="shared" si="8"/>
        <v>0</v>
      </c>
      <c r="O27" s="28">
        <f t="shared" si="8"/>
        <v>0</v>
      </c>
      <c r="P27" s="28">
        <f t="shared" si="8"/>
        <v>0</v>
      </c>
      <c r="Q27" s="28">
        <f t="shared" si="8"/>
        <v>0</v>
      </c>
      <c r="R27" s="28">
        <f t="shared" si="8"/>
        <v>9005</v>
      </c>
      <c r="S27" s="28">
        <f t="shared" si="8"/>
        <v>0</v>
      </c>
      <c r="T27" s="28">
        <f t="shared" si="8"/>
        <v>38040</v>
      </c>
      <c r="U27" s="28">
        <f t="shared" si="8"/>
        <v>0</v>
      </c>
      <c r="V27" s="28">
        <f t="shared" si="8"/>
        <v>0</v>
      </c>
      <c r="W27" s="28">
        <f t="shared" si="8"/>
        <v>0</v>
      </c>
      <c r="X27" s="28">
        <f t="shared" si="8"/>
        <v>0</v>
      </c>
      <c r="Y27" s="28">
        <f t="shared" si="8"/>
        <v>0</v>
      </c>
      <c r="Z27" s="17">
        <f t="shared" si="3"/>
        <v>17326559.069999997</v>
      </c>
      <c r="AA27" s="17">
        <f t="shared" si="3"/>
        <v>0</v>
      </c>
    </row>
    <row r="28" spans="1:27" ht="12.95" hidden="1" customHeight="1">
      <c r="A28" s="29" t="s">
        <v>36</v>
      </c>
      <c r="B28" s="19"/>
      <c r="C28" s="19"/>
      <c r="D28" s="19"/>
      <c r="E28" s="19"/>
      <c r="F28" s="19"/>
      <c r="G28" s="19"/>
      <c r="H28" s="19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0"/>
      <c r="U28" s="19"/>
      <c r="V28" s="20"/>
      <c r="W28" s="19"/>
      <c r="X28" s="20"/>
      <c r="Y28" s="19"/>
      <c r="Z28" s="21">
        <f t="shared" si="3"/>
        <v>0</v>
      </c>
      <c r="AA28" s="21">
        <f t="shared" si="3"/>
        <v>0</v>
      </c>
    </row>
    <row r="29" spans="1:27" ht="12.75" customHeight="1">
      <c r="A29" s="29" t="s">
        <v>37</v>
      </c>
      <c r="B29" s="19"/>
      <c r="C29" s="19"/>
      <c r="D29" s="19">
        <v>16843217.029999997</v>
      </c>
      <c r="E29" s="19"/>
      <c r="F29" s="19"/>
      <c r="G29" s="19"/>
      <c r="H29" s="19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/>
      <c r="U29" s="19"/>
      <c r="V29" s="20"/>
      <c r="W29" s="19"/>
      <c r="X29" s="20"/>
      <c r="Y29" s="19"/>
      <c r="Z29" s="21">
        <f t="shared" si="3"/>
        <v>16843217.029999997</v>
      </c>
      <c r="AA29" s="21">
        <f t="shared" si="3"/>
        <v>0</v>
      </c>
    </row>
    <row r="30" spans="1:27" ht="12.95" customHeight="1">
      <c r="A30" s="30" t="s">
        <v>38</v>
      </c>
      <c r="B30" s="20"/>
      <c r="C30" s="20"/>
      <c r="D30" s="20">
        <v>429748.84</v>
      </c>
      <c r="E30" s="20"/>
      <c r="F30" s="20">
        <v>6548.2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v>9005</v>
      </c>
      <c r="S30" s="20"/>
      <c r="T30" s="20">
        <v>38040</v>
      </c>
      <c r="U30" s="20"/>
      <c r="V30" s="20"/>
      <c r="W30" s="20"/>
      <c r="X30" s="20"/>
      <c r="Y30" s="20"/>
      <c r="Z30" s="21">
        <f t="shared" si="3"/>
        <v>483342.04000000004</v>
      </c>
      <c r="AA30" s="21">
        <f t="shared" si="3"/>
        <v>0</v>
      </c>
    </row>
    <row r="31" spans="1:27" s="34" customFormat="1" ht="12.9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2"/>
    </row>
    <row r="32" spans="1:27" s="34" customFormat="1" ht="12.95" hidden="1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2"/>
    </row>
    <row r="33" spans="1:26" ht="15.75" hidden="1">
      <c r="A33" s="35" t="s">
        <v>49</v>
      </c>
      <c r="B33" s="35"/>
      <c r="C33" s="36"/>
      <c r="D33" s="36"/>
      <c r="E33" s="37"/>
      <c r="F33" s="38" t="s">
        <v>50</v>
      </c>
      <c r="G33" s="38"/>
      <c r="H33" s="38"/>
      <c r="I33" s="38"/>
      <c r="J33" s="38"/>
      <c r="K33" s="38"/>
      <c r="L33" s="38"/>
      <c r="M33" s="38"/>
      <c r="Z33" s="39"/>
    </row>
    <row r="34" spans="1:26" hidden="1">
      <c r="A34" s="37"/>
      <c r="B34" s="37"/>
      <c r="C34" s="40" t="s">
        <v>40</v>
      </c>
      <c r="D34" s="40"/>
      <c r="E34" s="37"/>
      <c r="F34" s="40" t="s">
        <v>41</v>
      </c>
      <c r="G34" s="41"/>
      <c r="H34" s="41"/>
      <c r="I34" s="41"/>
      <c r="J34" s="41"/>
      <c r="K34" s="41"/>
      <c r="L34" s="41"/>
      <c r="M34" s="41"/>
    </row>
    <row r="35" spans="1:26" hidden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26" ht="15.75" hidden="1">
      <c r="A36" s="35" t="s">
        <v>42</v>
      </c>
      <c r="B36" s="35"/>
      <c r="C36" s="36"/>
      <c r="D36" s="36"/>
      <c r="E36" s="37"/>
      <c r="F36" s="38" t="s">
        <v>48</v>
      </c>
      <c r="G36" s="38"/>
      <c r="H36" s="38"/>
      <c r="I36" s="38"/>
      <c r="J36" s="38"/>
      <c r="K36" s="38"/>
      <c r="L36" s="38"/>
      <c r="M36" s="38"/>
    </row>
    <row r="37" spans="1:26" hidden="1">
      <c r="A37" s="37"/>
      <c r="B37" s="37"/>
      <c r="C37" s="40" t="s">
        <v>40</v>
      </c>
      <c r="D37" s="40"/>
      <c r="E37" s="37"/>
      <c r="F37" s="40" t="s">
        <v>41</v>
      </c>
      <c r="G37" s="41"/>
      <c r="H37" s="41"/>
      <c r="I37" s="41"/>
      <c r="J37" s="41"/>
      <c r="K37" s="41"/>
      <c r="L37" s="41"/>
      <c r="M37" s="41"/>
    </row>
    <row r="38" spans="1:26" hidden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26" ht="15.75" hidden="1">
      <c r="A39" s="35" t="s">
        <v>43</v>
      </c>
      <c r="B39" s="35"/>
      <c r="C39" s="36"/>
      <c r="D39" s="36"/>
      <c r="E39" s="37"/>
      <c r="F39" s="38" t="s">
        <v>45</v>
      </c>
      <c r="G39" s="38"/>
      <c r="H39" s="38"/>
      <c r="I39" s="38"/>
      <c r="J39" s="38"/>
      <c r="K39" s="42"/>
      <c r="L39" s="38" t="s">
        <v>46</v>
      </c>
      <c r="M39" s="38"/>
    </row>
    <row r="40" spans="1:26" hidden="1">
      <c r="A40" s="37"/>
      <c r="B40" s="37"/>
      <c r="C40" s="40" t="s">
        <v>40</v>
      </c>
      <c r="D40" s="40"/>
      <c r="E40" s="37"/>
      <c r="F40" s="40" t="s">
        <v>41</v>
      </c>
      <c r="G40" s="40"/>
      <c r="H40" s="40"/>
      <c r="I40" s="40"/>
      <c r="J40" s="40"/>
      <c r="K40" s="43"/>
      <c r="L40" s="40" t="s">
        <v>44</v>
      </c>
      <c r="M40" s="40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23">
    <mergeCell ref="A39:B39"/>
    <mergeCell ref="C39:D39"/>
    <mergeCell ref="F39:J39"/>
    <mergeCell ref="L39:M39"/>
    <mergeCell ref="C40:D40"/>
    <mergeCell ref="F40:J40"/>
    <mergeCell ref="L40:M40"/>
    <mergeCell ref="A36:B36"/>
    <mergeCell ref="C36:D36"/>
    <mergeCell ref="F36:M36"/>
    <mergeCell ref="C37:D37"/>
    <mergeCell ref="F37:M37"/>
    <mergeCell ref="A33:B33"/>
    <mergeCell ref="C33:D33"/>
    <mergeCell ref="F33:M33"/>
    <mergeCell ref="C34:D34"/>
    <mergeCell ref="F34:M34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31:AA32 B7:Y11 B65545:Y65549 B131081:Y131085 B196617:Y196621 B262153:Y262157 B327689:Y327693 B393225:Y393229 B458761:Y458765 B524297:Y524301 B589833:Y589837 B655369:Y655373 B720905:Y720909 B786441:Y786445 B851977:Y851981 B917513:Y917517 B983049:Y983053 B13:Y26 B65551:Y65562 B131087:Y131098 B196623:Y196634 B262159:Y262170 B327695:Y327706 B393231:Y393242 B458767:Y458778 B524303:Y524314 B589839:Y589850 B655375:Y655386 B720911:Y720922 B786447:Y786458 B851983:Y851994 B917519:Y917530 B983055:Y983066 B28:Y32 B65564:Y65568 B131100:Y131104 B196636:Y196640 B262172:Y262176 B327708:Y327712 B393244:Y393248 B458780:Y458784 B524316:Y524320 B589852:Y589856 B655388:Y655392 B720924:Y720928 B786460:Y786464 B851996:Y852000 B917532:Y917536 B983068:Y983072 AA65545:AA65549 AA131081:AA131085 AA196617:AA196621 AA262153:AA262157 AA327689:AA327693 AA393225:AA393229 AA458761:AA458765 AA524297:AA524301 AA589833:AA589837 AA655369:AA655373 AA720905:AA720909 AA786441:AA786445 AA851977:AA851981 AA917513:AA917517 AA983049:AA983053 AA65551:AA65562 AA131087:AA131098 AA196623:AA196634 AA262159:AA262170 AA327695:AA327706 AA393231:AA393242 AA458767:AA458778 AA524303:AA524314 AA589839:AA589850 AA655375:AA655386 AA720911:AA720922 AA786447:AA786458 AA851983:AA851994 AA917519:AA917530 AA983055:AA983066 AA65564:AA65568 AA131100:AA131104 AA196636:AA196640 AA262172:AA262176 AA327708:AA327712 AA393244:AA393248 AA458780:AA458784 AA524316:AA524320 AA589852:AA589856 AA655388:AA655392 AA720924:AA720928 AA786460:AA786464 AA851996:AA852000 AA917532:AA917536 AA983068:AA983072">
      <formula1>-10000000000</formula1>
      <formula2>10000000000</formula2>
    </dataValidation>
  </dataValidations>
  <pageMargins left="0.15748031496062992" right="0.15748031496062992" top="0.74803149606299213" bottom="0.19" header="0.31496062992125984" footer="0.1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ДЗ_БюдСр</vt:lpstr>
      <vt:lpstr>ДЗ_ВнеБюдСр</vt:lpstr>
      <vt:lpstr>КЗ_БюдСр</vt:lpstr>
      <vt:lpstr>КЗ_ВнеБюдСр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vostryakovalm</cp:lastModifiedBy>
  <cp:lastPrinted>2017-10-20T11:25:14Z</cp:lastPrinted>
  <dcterms:created xsi:type="dcterms:W3CDTF">2016-02-19T08:05:31Z</dcterms:created>
  <dcterms:modified xsi:type="dcterms:W3CDTF">2017-10-25T11:15:22Z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-1213806031</vt:i4>
  </property>
  <property fmtid="{D5CDD505-2E9C-101B-9397-08002B2CF9AE}" pid="3" name="_NewReviewCycle">
    <vt:lpwstr/>
  </property>
  <property fmtid="{D5CDD505-2E9C-101B-9397-08002B2CF9AE}" pid="4" name="_EmailSubject">
    <vt:lpwstr>для размещения на официальном сайте </vt:lpwstr>
  </property>
  <property fmtid="{D5CDD505-2E9C-101B-9397-08002B2CF9AE}" pid="5" name="_AuthorEmail">
    <vt:lpwstr>ivanovaon@cherepovetscity.ru</vt:lpwstr>
  </property>
  <property fmtid="{D5CDD505-2E9C-101B-9397-08002B2CF9AE}" pid="6" name="_AuthorEmailDisplayName">
    <vt:lpwstr>Иванова Ольга Николаевна</vt:lpwstr>
  </property>
  <property fmtid="{D5CDD505-2E9C-101B-9397-08002B2CF9AE}" pid="8" name="_PreviousAdHocReviewCycleID">
    <vt:i4>2028461084</vt:i4>
  </property>
</Properties>
</file>