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9" r:id="rId1"/>
  </sheets>
  <definedNames>
    <definedName name="_xlnm.Print_Titles" localSheetId="0">Лист1!$3:$3</definedName>
  </definedNames>
  <calcPr calcId="125725"/>
</workbook>
</file>

<file path=xl/calcChain.xml><?xml version="1.0" encoding="utf-8"?>
<calcChain xmlns="http://schemas.openxmlformats.org/spreadsheetml/2006/main">
  <c r="F29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4"/>
  <c r="D1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5"/>
  <c r="C4"/>
  <c r="D4"/>
  <c r="G4" s="1"/>
  <c r="G29" s="1"/>
  <c r="E4"/>
  <c r="H4"/>
  <c r="I4"/>
  <c r="C23"/>
  <c r="D23"/>
  <c r="E23"/>
  <c r="H23"/>
  <c r="I23"/>
  <c r="B23"/>
  <c r="I22"/>
  <c r="I29" s="1"/>
  <c r="H22"/>
  <c r="E22"/>
  <c r="E29" s="1"/>
  <c r="D22"/>
  <c r="C22"/>
  <c r="C29" s="1"/>
  <c r="B22"/>
  <c r="B29"/>
  <c r="B4"/>
  <c r="D29" l="1"/>
  <c r="H29"/>
</calcChain>
</file>

<file path=xl/sharedStrings.xml><?xml version="1.0" encoding="utf-8"?>
<sst xmlns="http://schemas.openxmlformats.org/spreadsheetml/2006/main" count="36" uniqueCount="36">
  <si>
    <t>НАЛОГОВЫЕ И НЕНАЛОГОВЫЕ ДОХОДЫ</t>
  </si>
  <si>
    <t>Налог на доходы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</si>
  <si>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</si>
  <si>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</si>
  <si>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</si>
  <si>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</si>
  <si>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</si>
  <si>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</si>
  <si>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</si>
  <si>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</si>
  <si>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</si>
  <si>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Плата за негативное воздействие на окружающую среду</t>
  </si>
  <si>
    <t>Доходы от продажи земельных участков, находящихся в государственной и муниципальной собственности</t>
  </si>
  <si>
    <t>Прочие неналоговые доходы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</si>
  <si>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</si>
  <si>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</si>
  <si>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 в бюджеты городских округов</t>
  </si>
  <si>
    <t>ВСЕГО ДОХОДОВ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</si>
  <si>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</si>
  <si>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</si>
  <si>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 и сборам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</si>
  <si>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</si>
  <si>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</si>
  <si>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Доходы от реализации имущества</t>
  </si>
  <si>
    <t>Доходы от оказания платных услуг (работ) и компенсации затрат государства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</si>
  <si>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</si>
  <si>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тыс. рублей</t>
  </si>
  <si>
    <t>Прогноз                     на 2017 год</t>
  </si>
  <si>
    <t>Прогноз                   на 2018 год</t>
  </si>
  <si>
    <t>Прогноз                        на 2019 год</t>
  </si>
  <si>
    <t>Фактическое исполнение                          за 2015 год</t>
  </si>
  <si>
    <t>План                          на 2016 год</t>
  </si>
  <si>
    <t>Отклонения прогноза на 2017 год                    от ожидаемого исполнения 2016 года</t>
  </si>
  <si>
    <t>Ожидаемое исполнение                             2016 года</t>
  </si>
  <si>
    <t>Отклонения прогноза на 2017 год                    от фактического исполнения 2015 года</t>
  </si>
  <si>
    <t>Сведения о доходах городского бюджета по видам доходов на 2017 год и плановый период 2018 и 2019 годов 
в сравнении с исполнением за 2015 год и ожидаемым исполнением за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</si>
</sst>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right" vertical="center" indent="2"/>
    </xf>
    <xf numFmtId="164" fontId="5" fillId="0" borderId="1" xfId="0" applyNumberFormat="1" applyFont="1" applyBorder="1" applyAlignment="1">
      <alignment horizontal="right" vertical="center" indent="2"/>
    </xf>
    <xf numFmtId="164" fontId="4" fillId="0" borderId="1" xfId="0" applyNumberFormat="1" applyFont="1" applyBorder="1" applyAlignment="1">
      <alignment horizontal="right" indent="2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activeCell="L5" sqref="L5"/>
    </sheetView>
  </sheetViews>
  <sheetFormatPr defaultRowHeight="15"/>
  <cols>
    <col min="1" max="1" width="32.140625" customWidth="1"/>
    <col min="2" max="5" width="13.7109375" customWidth="1"/>
    <col min="6" max="6" width="17.5703125" customWidth="1"/>
    <col min="7" max="7" width="17.7109375" customWidth="1"/>
    <col min="8" max="9" width="13.7109375" customWidth="1"/>
  </cols>
  <sheetData>
    <row r="1" spans="1:10" ht="44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</row>
    <row r="2" spans="1:10">
      <c r="I2" s="15" t="s">
        <v>26</v>
      </c>
    </row>
    <row r="3" spans="1:10" ht="56.25" customHeight="1">
      <c r="A3" s="1"/>
      <c r="B3" s="4" t="s">
        <v>30</v>
      </c>
      <c r="C3" s="4" t="s">
        <v>31</v>
      </c>
      <c r="D3" s="4" t="s">
        <v>33</v>
      </c>
      <c r="E3" s="4" t="s">
        <v>27</v>
      </c>
      <c r="F3" s="4" t="s">
        <v>34</v>
      </c>
      <c r="G3" s="4" t="s">
        <v>32</v>
      </c>
      <c r="H3" s="4" t="s">
        <v>28</v>
      </c>
      <c r="I3" s="4" t="s">
        <v>29</v>
      </c>
    </row>
    <row r="4" spans="1:10" ht="30" customHeight="1">
      <c r="A4" s="5" t="s">
        <v>0</v>
      </c>
      <c r="B4" s="6">
        <f>SUM(B5:B21)</f>
        <v>3285512.4</v>
      </c>
      <c r="C4" s="6">
        <f t="shared" ref="C4:I4" si="0">SUM(C5:C21)</f>
        <v>3038337.3</v>
      </c>
      <c r="D4" s="6">
        <f t="shared" si="0"/>
        <v>3038337.3</v>
      </c>
      <c r="E4" s="6">
        <f t="shared" si="0"/>
        <v>2971373.3000000003</v>
      </c>
      <c r="F4" s="6">
        <f>E4-B4</f>
        <v>-314139.09999999963</v>
      </c>
      <c r="G4" s="12">
        <f>E4-D4</f>
        <v>-66963.999999999534</v>
      </c>
      <c r="H4" s="6">
        <f t="shared" si="0"/>
        <v>3043693.5</v>
      </c>
      <c r="I4" s="6">
        <f t="shared" si="0"/>
        <v>3153374.8000000003</v>
      </c>
      <c r="J4" s="11"/>
    </row>
    <row r="5" spans="1:10" ht="30" customHeight="1">
      <c r="A5" s="7" t="s">
        <v>1</v>
      </c>
      <c r="B5" s="8">
        <v>1193945.7</v>
      </c>
      <c r="C5" s="9">
        <v>1092058.3999999999</v>
      </c>
      <c r="D5" s="9">
        <v>1092058.3999999999</v>
      </c>
      <c r="E5" s="9">
        <v>1093227.8</v>
      </c>
      <c r="F5" s="9">
        <f t="shared" ref="F5:F28" si="1">E5-B5</f>
        <v>-100717.89999999991</v>
      </c>
      <c r="G5" s="13">
        <f>E5-D5</f>
        <v>1169.4000000001397</v>
      </c>
      <c r="H5" s="9">
        <v>1123444.5</v>
      </c>
      <c r="I5" s="9">
        <v>1150101.8999999999</v>
      </c>
    </row>
    <row r="6" spans="1:10" ht="44.25" customHeight="1">
      <c r="A6" s="10" t="s">
        <v>6</v>
      </c>
      <c r="B6" s="9">
        <v>3568.7</v>
      </c>
      <c r="C6" s="9">
        <v>4297.7</v>
      </c>
      <c r="D6" s="9">
        <v>5200</v>
      </c>
      <c r="E6" s="9">
        <v>6698</v>
      </c>
      <c r="F6" s="9">
        <f t="shared" si="1"/>
        <v>3129.3</v>
      </c>
      <c r="G6" s="13">
        <f t="shared" ref="G6:G28" si="2">E6-D6</f>
        <v>1498</v>
      </c>
      <c r="H6" s="9">
        <v>7093</v>
      </c>
      <c r="I6" s="9">
        <v>7398</v>
      </c>
    </row>
    <row r="7" spans="1:10" ht="44.25" customHeight="1">
      <c r="A7" s="10" t="s">
        <v>5</v>
      </c>
      <c r="B7" s="9">
        <v>0</v>
      </c>
      <c r="C7" s="9">
        <v>97302.7</v>
      </c>
      <c r="D7" s="9">
        <v>92620</v>
      </c>
      <c r="E7" s="9">
        <v>99135</v>
      </c>
      <c r="F7" s="9">
        <f t="shared" si="1"/>
        <v>99135</v>
      </c>
      <c r="G7" s="13">
        <f t="shared" si="2"/>
        <v>6515</v>
      </c>
      <c r="H7" s="9">
        <v>103894</v>
      </c>
      <c r="I7" s="9">
        <v>108362</v>
      </c>
    </row>
    <row r="8" spans="1:10" ht="30" customHeight="1">
      <c r="A8" s="10" t="s">
        <v>7</v>
      </c>
      <c r="B8" s="9">
        <v>228322.3</v>
      </c>
      <c r="C8" s="9">
        <v>243028.2</v>
      </c>
      <c r="D8" s="9">
        <v>237700</v>
      </c>
      <c r="E8" s="9">
        <v>257406.9</v>
      </c>
      <c r="F8" s="9">
        <f t="shared" si="1"/>
        <v>29084.600000000006</v>
      </c>
      <c r="G8" s="13">
        <f t="shared" si="2"/>
        <v>19706.899999999994</v>
      </c>
      <c r="H8" s="9">
        <v>265679.59999999998</v>
      </c>
      <c r="I8" s="9">
        <v>275726.8</v>
      </c>
    </row>
    <row r="9" spans="1:10" ht="30" customHeight="1">
      <c r="A9" s="10" t="s">
        <v>18</v>
      </c>
      <c r="B9" s="9">
        <v>8</v>
      </c>
      <c r="C9" s="9">
        <v>0</v>
      </c>
      <c r="D9" s="9">
        <v>0</v>
      </c>
      <c r="E9" s="9">
        <v>0</v>
      </c>
      <c r="F9" s="9">
        <f t="shared" si="1"/>
        <v>-8</v>
      </c>
      <c r="G9" s="13">
        <f t="shared" si="2"/>
        <v>0</v>
      </c>
      <c r="H9" s="9">
        <v>0</v>
      </c>
      <c r="I9" s="9">
        <v>0</v>
      </c>
    </row>
    <row r="10" spans="1:10" ht="39.75" customHeight="1">
      <c r="A10" s="10" t="s">
        <v>8</v>
      </c>
      <c r="B10" s="9">
        <v>5654.6</v>
      </c>
      <c r="C10" s="9">
        <v>7562.1</v>
      </c>
      <c r="D10" s="9">
        <v>9500</v>
      </c>
      <c r="E10" s="9">
        <v>9500</v>
      </c>
      <c r="F10" s="9">
        <f t="shared" si="1"/>
        <v>3845.3999999999996</v>
      </c>
      <c r="G10" s="13">
        <f t="shared" si="2"/>
        <v>0</v>
      </c>
      <c r="H10" s="9">
        <v>9430.5</v>
      </c>
      <c r="I10" s="9">
        <v>9477.7000000000007</v>
      </c>
    </row>
    <row r="11" spans="1:10" ht="30" customHeight="1">
      <c r="A11" s="7" t="s">
        <v>9</v>
      </c>
      <c r="B11" s="8">
        <v>121683.2</v>
      </c>
      <c r="C11" s="9">
        <v>168838.7</v>
      </c>
      <c r="D11" s="9">
        <v>168838.7</v>
      </c>
      <c r="E11" s="9">
        <v>202354</v>
      </c>
      <c r="F11" s="9">
        <f t="shared" si="1"/>
        <v>80670.8</v>
      </c>
      <c r="G11" s="13">
        <f t="shared" si="2"/>
        <v>33515.299999999988</v>
      </c>
      <c r="H11" s="9">
        <v>253947</v>
      </c>
      <c r="I11" s="9">
        <v>314295</v>
      </c>
    </row>
    <row r="12" spans="1:10" ht="30" customHeight="1">
      <c r="A12" s="10" t="s">
        <v>10</v>
      </c>
      <c r="B12" s="9">
        <v>858899.1</v>
      </c>
      <c r="C12" s="9">
        <v>729045.5</v>
      </c>
      <c r="D12" s="9">
        <v>729045.5</v>
      </c>
      <c r="E12" s="9">
        <v>683960</v>
      </c>
      <c r="F12" s="9">
        <f t="shared" si="1"/>
        <v>-174939.09999999998</v>
      </c>
      <c r="G12" s="13">
        <f t="shared" si="2"/>
        <v>-45085.5</v>
      </c>
      <c r="H12" s="9">
        <v>690799.6</v>
      </c>
      <c r="I12" s="9">
        <v>697707.6</v>
      </c>
    </row>
    <row r="13" spans="1:10" ht="30" customHeight="1">
      <c r="A13" s="7" t="s">
        <v>19</v>
      </c>
      <c r="B13" s="8">
        <v>57771.4</v>
      </c>
      <c r="C13" s="8">
        <v>68355</v>
      </c>
      <c r="D13" s="8">
        <v>75000</v>
      </c>
      <c r="E13" s="8">
        <v>58671</v>
      </c>
      <c r="F13" s="9">
        <f t="shared" si="1"/>
        <v>899.59999999999854</v>
      </c>
      <c r="G13" s="13">
        <f t="shared" si="2"/>
        <v>-16329</v>
      </c>
      <c r="H13" s="8">
        <v>59235</v>
      </c>
      <c r="I13" s="8">
        <v>60213</v>
      </c>
    </row>
    <row r="14" spans="1:10" ht="30.75" customHeight="1">
      <c r="A14" s="7" t="s">
        <v>20</v>
      </c>
      <c r="B14" s="8">
        <v>-19</v>
      </c>
      <c r="C14" s="8">
        <v>0</v>
      </c>
      <c r="D14" s="8">
        <v>0</v>
      </c>
      <c r="E14" s="8">
        <v>0</v>
      </c>
      <c r="F14" s="9">
        <f t="shared" si="1"/>
        <v>19</v>
      </c>
      <c r="G14" s="13">
        <f t="shared" si="2"/>
        <v>0</v>
      </c>
      <c r="H14" s="8">
        <v>0</v>
      </c>
      <c r="I14" s="8">
        <v>0</v>
      </c>
    </row>
    <row r="15" spans="1:10" ht="42.75" customHeight="1">
      <c r="A15" s="7" t="s">
        <v>22</v>
      </c>
      <c r="B15" s="8">
        <v>598204.69999999995</v>
      </c>
      <c r="C15" s="8">
        <v>442893.4</v>
      </c>
      <c r="D15" s="8">
        <f>326366.8+20420.4+26686.1+42328.6</f>
        <v>415801.89999999997</v>
      </c>
      <c r="E15" s="8">
        <v>394214.2</v>
      </c>
      <c r="F15" s="9">
        <f t="shared" si="1"/>
        <v>-203990.49999999994</v>
      </c>
      <c r="G15" s="13">
        <f t="shared" si="2"/>
        <v>-21587.699999999953</v>
      </c>
      <c r="H15" s="8">
        <v>375497.3</v>
      </c>
      <c r="I15" s="8">
        <v>374379</v>
      </c>
    </row>
    <row r="16" spans="1:10" ht="30" customHeight="1">
      <c r="A16" s="7" t="s">
        <v>11</v>
      </c>
      <c r="B16" s="8">
        <v>31505.3</v>
      </c>
      <c r="C16" s="8">
        <v>39530</v>
      </c>
      <c r="D16" s="8">
        <v>42200</v>
      </c>
      <c r="E16" s="8">
        <v>37603</v>
      </c>
      <c r="F16" s="9">
        <f t="shared" si="1"/>
        <v>6097.7000000000007</v>
      </c>
      <c r="G16" s="13">
        <f t="shared" si="2"/>
        <v>-4597</v>
      </c>
      <c r="H16" s="8">
        <v>39106.300000000003</v>
      </c>
      <c r="I16" s="8">
        <v>40670.6</v>
      </c>
    </row>
    <row r="17" spans="1:9" ht="42" customHeight="1">
      <c r="A17" s="7" t="s">
        <v>24</v>
      </c>
      <c r="B17" s="8">
        <v>7068.6</v>
      </c>
      <c r="C17" s="8">
        <v>57001.2</v>
      </c>
      <c r="D17" s="8">
        <v>52001.2</v>
      </c>
      <c r="E17" s="8">
        <v>54725</v>
      </c>
      <c r="F17" s="9">
        <f t="shared" si="1"/>
        <v>47656.4</v>
      </c>
      <c r="G17" s="13">
        <f t="shared" si="2"/>
        <v>2723.8000000000029</v>
      </c>
      <c r="H17" s="8">
        <v>54845.599999999999</v>
      </c>
      <c r="I17" s="8">
        <v>54976.5</v>
      </c>
    </row>
    <row r="18" spans="1:9" ht="30" customHeight="1">
      <c r="A18" s="7" t="s">
        <v>23</v>
      </c>
      <c r="B18" s="8">
        <v>58421.4</v>
      </c>
      <c r="C18" s="8">
        <v>37342.6</v>
      </c>
      <c r="D18" s="8">
        <v>42714.6</v>
      </c>
      <c r="E18" s="8">
        <v>15670.4</v>
      </c>
      <c r="F18" s="9">
        <f t="shared" si="1"/>
        <v>-42751</v>
      </c>
      <c r="G18" s="13">
        <f t="shared" si="2"/>
        <v>-27044.199999999997</v>
      </c>
      <c r="H18" s="8">
        <v>4501.1000000000004</v>
      </c>
      <c r="I18" s="8">
        <v>3711.7</v>
      </c>
    </row>
    <row r="19" spans="1:9" ht="54" customHeight="1">
      <c r="A19" s="7" t="s">
        <v>12</v>
      </c>
      <c r="B19" s="8">
        <v>67400.899999999994</v>
      </c>
      <c r="C19" s="8">
        <v>10200</v>
      </c>
      <c r="D19" s="8">
        <v>25207</v>
      </c>
      <c r="E19" s="8">
        <v>12828</v>
      </c>
      <c r="F19" s="9">
        <f t="shared" si="1"/>
        <v>-54572.899999999994</v>
      </c>
      <c r="G19" s="13">
        <f t="shared" si="2"/>
        <v>-12379</v>
      </c>
      <c r="H19" s="8">
        <v>10300</v>
      </c>
      <c r="I19" s="8">
        <v>10350</v>
      </c>
    </row>
    <row r="20" spans="1:9" ht="30" customHeight="1">
      <c r="A20" s="7" t="s">
        <v>21</v>
      </c>
      <c r="B20" s="8">
        <v>52084.9</v>
      </c>
      <c r="C20" s="8">
        <v>40791.800000000003</v>
      </c>
      <c r="D20" s="8">
        <v>50000</v>
      </c>
      <c r="E20" s="8">
        <v>45200</v>
      </c>
      <c r="F20" s="9">
        <f t="shared" si="1"/>
        <v>-6884.9000000000015</v>
      </c>
      <c r="G20" s="13">
        <f t="shared" si="2"/>
        <v>-4800</v>
      </c>
      <c r="H20" s="8">
        <v>45740</v>
      </c>
      <c r="I20" s="8">
        <v>45825</v>
      </c>
    </row>
    <row r="21" spans="1:9" ht="30" customHeight="1">
      <c r="A21" s="7" t="s">
        <v>13</v>
      </c>
      <c r="B21" s="8">
        <v>992.6</v>
      </c>
      <c r="C21" s="8">
        <v>90</v>
      </c>
      <c r="D21" s="8">
        <v>450</v>
      </c>
      <c r="E21" s="8">
        <v>180</v>
      </c>
      <c r="F21" s="9">
        <f t="shared" si="1"/>
        <v>-812.6</v>
      </c>
      <c r="G21" s="13">
        <f t="shared" si="2"/>
        <v>-270</v>
      </c>
      <c r="H21" s="8">
        <v>180</v>
      </c>
      <c r="I21" s="8">
        <v>180</v>
      </c>
    </row>
    <row r="22" spans="1:9" ht="30" customHeight="1">
      <c r="A22" s="5" t="s">
        <v>2</v>
      </c>
      <c r="B22" s="6">
        <f>SUM(B23,B27,B28)</f>
        <v>3751755.4000000004</v>
      </c>
      <c r="C22" s="6">
        <f>SUM(C23,C27,C28)</f>
        <v>3660741</v>
      </c>
      <c r="D22" s="6">
        <f>SUM(D23,D27,D28)</f>
        <v>3660741</v>
      </c>
      <c r="E22" s="6">
        <f>SUM(E23,E27,E28)</f>
        <v>2904125.9000000004</v>
      </c>
      <c r="F22" s="6">
        <f t="shared" si="1"/>
        <v>-847629.5</v>
      </c>
      <c r="G22" s="12">
        <f t="shared" si="2"/>
        <v>-756615.09999999963</v>
      </c>
      <c r="H22" s="6">
        <f>SUM(H23,H27,H28)</f>
        <v>2764449.3</v>
      </c>
      <c r="I22" s="6">
        <f>SUM(I23,I27,I28)</f>
        <v>2700777</v>
      </c>
    </row>
    <row r="23" spans="1:9" ht="42" customHeight="1">
      <c r="A23" s="10" t="s">
        <v>3</v>
      </c>
      <c r="B23" s="9">
        <f>SUM(B24:B26)</f>
        <v>3753687.7</v>
      </c>
      <c r="C23" s="9">
        <f t="shared" ref="C23:I23" si="3">SUM(C24:C26)</f>
        <v>3648018.2</v>
      </c>
      <c r="D23" s="9">
        <f t="shared" si="3"/>
        <v>3648018.2</v>
      </c>
      <c r="E23" s="9">
        <f t="shared" si="3"/>
        <v>2887162.2</v>
      </c>
      <c r="F23" s="9">
        <f t="shared" si="1"/>
        <v>-866525.5</v>
      </c>
      <c r="G23" s="13">
        <f t="shared" si="2"/>
        <v>-760856</v>
      </c>
      <c r="H23" s="9">
        <f t="shared" si="3"/>
        <v>2760208.4</v>
      </c>
      <c r="I23" s="9">
        <f t="shared" si="3"/>
        <v>2700777</v>
      </c>
    </row>
    <row r="24" spans="1:9" ht="41.25" customHeight="1">
      <c r="A24" s="10" t="s">
        <v>4</v>
      </c>
      <c r="B24" s="8">
        <v>351847.2</v>
      </c>
      <c r="C24" s="9">
        <v>1226816.2</v>
      </c>
      <c r="D24" s="9">
        <v>1226816.2</v>
      </c>
      <c r="E24" s="9">
        <v>549147.19999999995</v>
      </c>
      <c r="F24" s="9">
        <f t="shared" si="1"/>
        <v>197299.99999999994</v>
      </c>
      <c r="G24" s="13">
        <f t="shared" si="2"/>
        <v>-677669</v>
      </c>
      <c r="H24" s="9">
        <v>419850.1</v>
      </c>
      <c r="I24" s="9">
        <v>361061.6</v>
      </c>
    </row>
    <row r="25" spans="1:9" ht="30" customHeight="1">
      <c r="A25" s="7" t="s">
        <v>14</v>
      </c>
      <c r="B25" s="8">
        <v>3285497.3</v>
      </c>
      <c r="C25" s="9">
        <v>2419689.2000000002</v>
      </c>
      <c r="D25" s="9">
        <v>2419689.2000000002</v>
      </c>
      <c r="E25" s="9">
        <v>2338015</v>
      </c>
      <c r="F25" s="9">
        <f t="shared" si="1"/>
        <v>-947482.29999999981</v>
      </c>
      <c r="G25" s="13">
        <f t="shared" si="2"/>
        <v>-81674.200000000186</v>
      </c>
      <c r="H25" s="9">
        <v>2340358.2999999998</v>
      </c>
      <c r="I25" s="9">
        <v>2339715.4</v>
      </c>
    </row>
    <row r="26" spans="1:9" ht="30" customHeight="1">
      <c r="A26" s="7" t="s">
        <v>15</v>
      </c>
      <c r="B26" s="8">
        <v>116343.2</v>
      </c>
      <c r="C26" s="9">
        <v>1512.8</v>
      </c>
      <c r="D26" s="9">
        <v>1512.8</v>
      </c>
      <c r="E26" s="9">
        <v>0</v>
      </c>
      <c r="F26" s="9">
        <f t="shared" si="1"/>
        <v>-116343.2</v>
      </c>
      <c r="G26" s="13">
        <f t="shared" si="2"/>
        <v>-1512.8</v>
      </c>
      <c r="H26" s="9">
        <v>0</v>
      </c>
      <c r="I26" s="9">
        <v>0</v>
      </c>
    </row>
    <row r="27" spans="1:9" ht="30" customHeight="1">
      <c r="A27" s="7" t="s">
        <v>16</v>
      </c>
      <c r="B27" s="8">
        <v>0</v>
      </c>
      <c r="C27" s="9">
        <v>12722.8</v>
      </c>
      <c r="D27" s="9">
        <v>12722.8</v>
      </c>
      <c r="E27" s="9">
        <v>16963.7</v>
      </c>
      <c r="F27" s="9">
        <f t="shared" si="1"/>
        <v>16963.7</v>
      </c>
      <c r="G27" s="13">
        <f t="shared" si="2"/>
        <v>4240.9000000000015</v>
      </c>
      <c r="H27" s="9">
        <v>4240.8999999999996</v>
      </c>
      <c r="I27" s="9">
        <v>0</v>
      </c>
    </row>
    <row r="28" spans="1:9" ht="53.25" customHeight="1">
      <c r="A28" s="7" t="s">
        <v>25</v>
      </c>
      <c r="B28" s="8">
        <v>-1932.3</v>
      </c>
      <c r="C28" s="9">
        <v>0</v>
      </c>
      <c r="D28" s="9">
        <v>0</v>
      </c>
      <c r="E28" s="9">
        <v>0</v>
      </c>
      <c r="F28" s="9">
        <f t="shared" si="1"/>
        <v>1932.3</v>
      </c>
      <c r="G28" s="13">
        <f t="shared" si="2"/>
        <v>0</v>
      </c>
      <c r="H28" s="9">
        <v>0</v>
      </c>
      <c r="I28" s="9">
        <v>0</v>
      </c>
    </row>
    <row r="29" spans="1:9" ht="30" customHeight="1">
      <c r="A29" s="2" t="s">
        <v>17</v>
      </c>
      <c r="B29" s="3">
        <f>SUM(B4,B22)</f>
        <v>7037267.8000000007</v>
      </c>
      <c r="C29" s="3">
        <f t="shared" ref="C29:I29" si="4">SUM(C4,C22)</f>
        <v>6699078.2999999998</v>
      </c>
      <c r="D29" s="3">
        <f t="shared" si="4"/>
        <v>6699078.2999999998</v>
      </c>
      <c r="E29" s="3">
        <f t="shared" si="4"/>
        <v>5875499.2000000011</v>
      </c>
      <c r="F29" s="3">
        <f t="shared" si="4"/>
        <v>-1161768.5999999996</v>
      </c>
      <c r="G29" s="14">
        <f t="shared" si="4"/>
        <v>-823579.09999999916</v>
      </c>
      <c r="H29" s="3">
        <f t="shared" si="4"/>
        <v>5808142.7999999998</v>
      </c>
      <c r="I29" s="3">
        <f t="shared" si="4"/>
        <v>5854151.8000000007</v>
      </c>
    </row>
  </sheetData>
  <mergeCells count="1">
    <mergeCell ref="A1:I1"/>
  </mergeCells>
  <phoneticPr fontId="0" type="noConversion"/>
  <pageMargins left="0.70866141732283472" right="0.70866141732283472" top="0.73" bottom="0.32" header="0.31496062992125984" footer="0.18"/>
  <pageSetup paperSize="9" scale="8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2016-11-09T10:40:56Z</cp:lastPrinted>
  <dcterms:created xsi:type="dcterms:W3CDTF">2006-09-28T05:33:49Z</dcterms:created>
  <dcterms:modified xsi:type="dcterms:W3CDTF">2016-12-20T08:03:08Z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-2087190670</vt:i4>
  </property>
  <property fmtid="{D5CDD505-2E9C-101B-9397-08002B2CF9AE}" pid="3" name="_NewReviewCycle">
    <vt:lpwstr/>
  </property>
  <property fmtid="{D5CDD505-2E9C-101B-9397-08002B2CF9AE}" pid="5" name="_PreviousAdHocReviewCycleID">
    <vt:i4>79821631</vt:i4>
  </property>
</Properties>
</file>