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администраторы" sheetId="1" r:id="rId1"/>
  </sheets>
  <externalReferences>
    <externalReference r:id="rId4"/>
  </externalReferences>
  <definedNames>
    <definedName name="_xlnm.Print_Titles" localSheetId="0">'администраторы'!$9:$10</definedName>
  </definedNames>
  <calcPr fullCalcOnLoad="1"/>
</workbook>
</file>

<file path=xl/sharedStrings.xml><?xml version="1.0" encoding="utf-8"?>
<sst xmlns="http://schemas.openxmlformats.org/spreadsheetml/2006/main" count="393" uniqueCount="233">
  <si>
    <t>Код бюджетной классификации</t>
  </si>
  <si>
    <t>администратор поступлений</t>
  </si>
  <si>
    <t>доходы городского бюджета</t>
  </si>
  <si>
    <t>Наименование доходов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</si>
  <si>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</si>
  <si>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</si>
  <si>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</si>
  <si>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</si>
  <si>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имущество предприятий</t>
  </si>
  <si>
    <t>Сбор на нужды образовательных учреждений, взимаемый с юридических лиц</t>
  </si>
  <si>
    <t>Плата за негативное воздействие на окружающую среду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</si>
  <si>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</si>
  <si>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</si>
  <si>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</si>
  <si>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</si>
  <si>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административные правонарушения в области дорожного движения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</si>
  <si>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</si>
  <si>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</si>
  <si>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</si>
  <si>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</si>
  <si>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</si>
  <si>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 xml:space="preserve">Денежные взыскания (штрафы) за нарушение земельного законодательства </t>
  </si>
  <si>
    <t>Денежные взыскания (штрафы) за нарушение законодательства об экологической экспертизе</t>
  </si>
  <si>
    <t>Субвенции бюджетам городских округов на ежемесячное денежное вознаграждение за классное руководство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</si>
  <si>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</si>
  <si>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 спиртосодержащей и табачной продукции
</t>
  </si>
  <si>
    <t>Денежные взыскания (штрафы) за нарушение законодательства об охране и использовании животного мира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</si>
  <si>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</si>
  <si>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</si>
  <si>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 (по обязательствам, возникшим 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</si>
  <si>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</si>
  <si>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Государственная пошлина за выдачу разрешения на установку рекламной конструкции</t>
  </si>
  <si>
    <t>Транспортный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</si>
  <si>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</si>
  <si>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</si>
  <si>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</si>
  <si>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</si>
  <si>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</si>
  <si>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Денежные взыскания (штрафы) и иные суммы, взыскиваемые с  лиц, виновных в совершении преступлений, и в возмещение ущерба имуществу, зачисляемые в бюджеты городских округов
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</si>
  <si>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
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</si>
  <si>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</si>
  <si>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</si>
  <si>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</si>
  <si>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Налог с продаж</t>
  </si>
  <si>
    <t xml:space="preserve"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          
</t>
  </si>
  <si>
    <t xml:space="preserve">Доходы от продажи земельных участков, государственная  собственность на которые не разграничена и которые  расположены в границах городских округов          
</t>
  </si>
  <si>
    <t xml:space="preserve">Доходы  от продажи земельных участков,  находящихся        в собственности городских  округов (за исключением    земельных участков муниципальных  автономных учреждений)
</t>
  </si>
  <si>
    <t xml:space="preserve">Возврат  остатков субсидий, субвенций  и   иных   межбюджетных  трансфертов, имеющих  целевое назначение, прошлых лет, из бюджетов городских округов
</t>
  </si>
  <si>
    <t xml:space="preserve">Субсидии бюджетам городских округов на денежные выплаты медицинскому персоналу фельдшерско-акушерских пунктов,  врачам, фельдшерам и медицинским сестрам скорой  медицинской помощи                                      
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</si>
  <si>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</si>
  <si>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</si>
  <si>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2 02 03021 04 0000 151</t>
  </si>
  <si>
    <t>2 02 03022 04 0000 151</t>
  </si>
  <si>
    <t>2 02 03024 04 0000 151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</si>
  <si>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</si>
  <si>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</si>
  <si>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2 02 03033 04 0000 151</t>
  </si>
  <si>
    <t>Субвенции бюджетам городских округов на оздоровление детей</t>
  </si>
  <si>
    <t>2 02 03034 04 0000 151</t>
  </si>
  <si>
    <t>2 02 03007 04 0000 151</t>
  </si>
  <si>
    <t>2 02 03027 04 0000 151</t>
  </si>
  <si>
    <t xml:space="preserve">Субвенции бюджетам  городских округов  на содержание ребенка в семье опекуна и  приемной  семье, а также вознаграждение,  причитающееся приемному родителю
</t>
  </si>
  <si>
    <t>2 02 03069 04 0000 151</t>
  </si>
  <si>
    <t>2 02 03070 04 0000 151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</si>
  <si>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</si>
  <si>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</si>
  <si>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2 02 04999 04 0000 151</t>
  </si>
  <si>
    <t>Прочие межбюджетные трансферты, передаваемые бюджетам городских округов</t>
  </si>
  <si>
    <t xml:space="preserve">Лицензионный сбор за  право  торговли  спиртными   напитками, мобилизуемый на территориях городских округов
</t>
  </si>
  <si>
    <t>1 01 02011 01 0000 110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</si>
  <si>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</si>
  <si>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</si>
  <si>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</si>
  <si>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</si>
  <si>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</si>
  <si>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1 05 02000 02 0000 110</t>
  </si>
  <si>
    <t>1 05 03000 01 0000 110</t>
  </si>
  <si>
    <t>1 06 01020 04 0000 110</t>
  </si>
  <si>
    <t>1 06 04012 02 0000 110</t>
  </si>
  <si>
    <t>1 06 06012 04 0000 110</t>
  </si>
  <si>
    <t>1 06 06022 04 0000 110</t>
  </si>
  <si>
    <t>1 08 03010 01 0000 110</t>
  </si>
  <si>
    <t>1 08 07140 01 0000 110</t>
  </si>
  <si>
    <t>1 09 01020 04 0000 110</t>
  </si>
  <si>
    <t>2 02 02077 04 0000 151</t>
  </si>
  <si>
    <t>2 02 02074 04 0000 151</t>
  </si>
  <si>
    <t>2 02 02024 04 0000 151</t>
  </si>
  <si>
    <t>1 19 04000 04 0000 151</t>
  </si>
  <si>
    <t>1 17 05040 04 0000 180</t>
  </si>
  <si>
    <t>1 17 01040 04 0000 180</t>
  </si>
  <si>
    <t>1 16 30000 01 0000 140</t>
  </si>
  <si>
    <t>1 16 28000 01 0000 140</t>
  </si>
  <si>
    <t>1 16 25060 01 0000 140</t>
  </si>
  <si>
    <t>1 16 25050 01 0000 140</t>
  </si>
  <si>
    <t>1 16 25040 01 0000 140</t>
  </si>
  <si>
    <t>1 16 25030 01 0000 140</t>
  </si>
  <si>
    <t>1 16 23040 04 0000 140</t>
  </si>
  <si>
    <t>1 16 21040 04 0000 140</t>
  </si>
  <si>
    <t>1 16 08000 01 0000 140</t>
  </si>
  <si>
    <t>1 16 06000 01 0000 140</t>
  </si>
  <si>
    <t>1 16 03030 01 0000 140</t>
  </si>
  <si>
    <t>1 16 03010 01 0000 140</t>
  </si>
  <si>
    <t>1 14 06024 04 0000 430</t>
  </si>
  <si>
    <t>1 14 06012 04 0000 430</t>
  </si>
  <si>
    <t>1 14 02033 04 0000 410</t>
  </si>
  <si>
    <t>1 14 02032 04 0000 410</t>
  </si>
  <si>
    <t>1 13 03040 04 0000 130</t>
  </si>
  <si>
    <t>1 12 01000 01 0000 120</t>
  </si>
  <si>
    <t>1 11 09044 04 0000 120</t>
  </si>
  <si>
    <t>1 11 07014 04 0000 120</t>
  </si>
  <si>
    <t>1 11 05034 04 0000 120</t>
  </si>
  <si>
    <t>1 11 05024 04 0000 120</t>
  </si>
  <si>
    <t>1 09 07050 04 0000 110</t>
  </si>
  <si>
    <t>1 09 07040 04 0000 110</t>
  </si>
  <si>
    <t>1 09 07030 04 0000 110</t>
  </si>
  <si>
    <t>1 09 07010 04 0000 110</t>
  </si>
  <si>
    <t>1 09 06020 02 0000 110</t>
  </si>
  <si>
    <t>1 09 06010 02 0000 110</t>
  </si>
  <si>
    <t>1 09 04050 04 0000 110</t>
  </si>
  <si>
    <t>1 09 04040 01 0000 110</t>
  </si>
  <si>
    <t>1 09 04010 02 0000 110</t>
  </si>
  <si>
    <t xml:space="preserve">Субсидии бюджетам городских округов на обеспечение жильем молодых семей                                    
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</si>
  <si>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                
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</si>
  <si>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                                   
</t>
  </si>
  <si>
    <t xml:space="preserve">Налог на доходы физических лиц с доходов, полученных  физическими лицами, являющимися налоговыми резидентами  Российской Федерации в виде дивидендов от долевого участия в деятельности организаций                      
</t>
  </si>
  <si>
    <t xml:space="preserve">Налог на доходы физических лиц с доходов, полученных  физическими лицами, не являющимися налоговыми  резидентами Российской Федерации в виде дивидендов от  долевого участия в деятельности организаций             
</t>
  </si>
  <si>
    <t xml:space="preserve">Субсидии бюджетам городских округов на совершенствование организации питания учащихся в общеобразовательных учреждениях                                             
</t>
  </si>
  <si>
    <t>1 01 02010 01 0000 110</t>
  </si>
  <si>
    <t>2 02 02088 04 0001 151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</si>
  <si>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 учреждений)                    </t>
  </si>
  <si>
    <t xml:space="preserve">Субсидии бюджетам городских округов на обеспечение мероприятий по капитальному ремонту многоквартирных  домов за счет средств, поступивших от государственной корпорации Фонд содействия реформированию жилищно-коммунального хозяйства                        </t>
  </si>
  <si>
    <t xml:space="preserve">Прочие поступления от использования имущества,  находящегося в собственности городских округов (за исключением имущества муниципальных автономных  учреждений, а также имущества муниципальных унитарных  предприятий, в том числе казенных)          </t>
  </si>
  <si>
    <t>1 16 90040 04 0000 140</t>
  </si>
  <si>
    <t>045</t>
  </si>
  <si>
    <t>048</t>
  </si>
  <si>
    <t>060</t>
  </si>
  <si>
    <t>076</t>
  </si>
  <si>
    <t>081</t>
  </si>
  <si>
    <t>106</t>
  </si>
  <si>
    <t>141</t>
  </si>
  <si>
    <t>ДОХОДЫ ГОРОДСКОГО БЮДЖЕТА</t>
  </si>
  <si>
    <t>1 08 07173 01 1000 110</t>
  </si>
  <si>
    <t>1 08 07150 011000 110</t>
  </si>
  <si>
    <t>1 11 05010 04 0000 120</t>
  </si>
  <si>
    <t>ФЕДЕРАЛЬНАЯ СЛУЖБА ПО НАДЗОРУ В СФЕРЕ ПРИРОДОПОЛЬЗОВАНИЯ</t>
  </si>
  <si>
    <t>ФЕДЕРАЛЬНОЕ АГЕНТСТВО ПО РЫБОЛОВСТВУ</t>
  </si>
  <si>
    <t>ФЕДЕРАЛЬНАЯ СЛУЖБА ПО ВЕТЕРИНАРНОМУ И ФИТОСАНИТАРНОМУ НАДЗОРУ</t>
  </si>
  <si>
    <t xml:space="preserve">ФЕДЕРАЛЬНАЯ СЛУЖБА ПО НАДЗОРУ В СФЕРЕ ТРАНСПОРТА </t>
  </si>
  <si>
    <t>ФЕДЕРАЛЬНАЯ НАЛОГОВАЯ СЛУЖБА</t>
  </si>
  <si>
    <r>
      <t>2 02 02999 04 0000 151</t>
    </r>
    <r>
      <rPr>
        <b/>
        <sz val="11"/>
        <rFont val="Times New Roman"/>
        <family val="1"/>
      </rPr>
      <t xml:space="preserve"> </t>
    </r>
  </si>
  <si>
    <t>014</t>
  </si>
  <si>
    <t>030</t>
  </si>
  <si>
    <t>032</t>
  </si>
  <si>
    <t>033</t>
  </si>
  <si>
    <t>ФЕДЕРАЛЬНАЯ МИГРАЦИОННАЯ СЛУЖБА</t>
  </si>
  <si>
    <t>МИНИСТЕРСТВО ЮСТИЦИИ РОССИЙСКОЙ ФЕДЕРАЦИИ</t>
  </si>
  <si>
    <t>ФЕДЕРАЛЬНАЯ СЛУЖБА СУДЕБНЫХ ПРИСТАВОВ</t>
  </si>
  <si>
    <t>МЭРИЯ ГОРОДА ЧЕРЕПОВЦА</t>
  </si>
  <si>
    <t>ДЕПАРТАМЕНТ ЖИЛИЩНО-КОММУНАЛЬНОГО ХОЗЯЙСТВА МЭРИИ ГОРОДА ЧЕРЕПОВЦА</t>
  </si>
  <si>
    <t>УПРАВЛЕНИЕ АРХИТЕКТУРЫ И ГРАДОСТРОИТЕЛЬСТВА МЭРИИ ГОРОДА ЧЕРЕПОВЦА</t>
  </si>
  <si>
    <t>УПРАВЛЕНИЕ ОБРАЗОВАНИЯ ГОРОДА ЧЕРЕПОВЦА</t>
  </si>
  <si>
    <t>УПРАВЛЕНИЕ ЗДРАВООХРАНЕНИЯ МЭРИИ ГОРОДА ЧЕРЕПОВЦА</t>
  </si>
  <si>
    <t>ФИНАНСОВОЕ УПРАВЛЕНИЕ МЭРИИ ГОРОДА ЧЕРЕПОВЦА</t>
  </si>
  <si>
    <t>УПРАВЛЕНИЕ ПО ДЕЛАМ КУЛЬТУРЫ МЭРИИ ГОРОДА ЧЕРЕПОВЦА</t>
  </si>
  <si>
    <t>КОМИТЕТ ПО ФИЗИЧЕСКОЙ КУЛЬТУРЕ И СПОРТУ МЭРИИ ГОРОДА ЧЕРЕПОВЦА</t>
  </si>
  <si>
    <t>КОМИТЕТ СОЦИАЛЬНОЙ ЗАЩИТЫ НАСЕЛЕНИЯ ГОРОДА ЧЕРЕПОВЦА</t>
  </si>
  <si>
    <t>КОМИТЕТ ПО УПРАВЛЕНИЮ ИМУЩЕСТВОМ ГОРОДА</t>
  </si>
  <si>
    <t>МУНИЦИПАЛЬНОЕ УЧРЕЖДЕНИЕ "ЧЕРЕПОВЕЦКИЙ ЦЕНТР ХРАНЕНИЯ ДОКУМЕНТАЦИИ"</t>
  </si>
  <si>
    <t>УПРАВЛЕНИЕ КАПИТАЛЬНОГО СТРОИТЕЛЬСТВА И РЕМОНТОВ МЭРИИ ГОРОДА ЧЕРЕПОВЦА</t>
  </si>
  <si>
    <t>УПРАВЛЕНИЕ ОХРАНЫ ОКРУЖАЮЩЕЙ СРЕДЫ МЭРИИ ГОРОДА ЧЕРЕПОВЦА</t>
  </si>
  <si>
    <t>МУНИЦИПАЛЬНОЕ УЧРЕЖДЕНИЕ "ЦЕНТР ПО ЗАЩИТЕ НАСЕЛЕНИЯ И ТЕРРИТОРИЙ ОТ ЧРЕЗВЫЧАЙНЫХ СИТУАЦИЙ"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</si>
  <si>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</si>
  <si>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177</t>
  </si>
  <si>
    <t>ИНСПЕКЦИЯ ГОСУДАРСТВЕННОГО СТРОИТЕЛЬНОГО НАДЗОРА ВОЛОГОДСКОЙ ОБЛАСТИ</t>
  </si>
  <si>
    <t>ГОСУДАРСТВЕННАЯ ЖИЛИЩНАЯ ИНСПЕКЦИЯ ВОЛОГОДСКОЙ ОБЛАСТИ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</si>
  <si>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</si>
  <si>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</si>
  <si>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</si>
  <si>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ДЕПАРТАМЕНТ ПРИРОДНЫХ РЕСУРСОВ И ОХРАНЫ ОКРУЖАЮЩЕЙ СРЕДЫ ВОЛОГОДСКОЙ ОБЛАСТИ</t>
  </si>
  <si>
    <t xml:space="preserve">Прочие поступления от денежных взысканий (штрафов) и иных сумм в возмещение ущерба, зачисляемые в  бюджеты городских округов                                                                                                                                                                            </t>
  </si>
  <si>
    <t>Кассовое исполнение</t>
  </si>
  <si>
    <t>тыс.рублей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</si>
  <si>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</si>
  <si>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</si>
  <si>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ФЕДЕРАЛЬНАЯ СЛУЖБА ПО НАДЗОРУ В СФЕРЕ ЗДРАВООХРАНЕНИЯ И СОЦИАЛЬНОГО РАЗВИТИЯ</t>
  </si>
  <si>
    <t>ФЕДЕРАЛЬНАЯ СЛУЖБА ПО НАДЗОРУ В СФЕРЕ ЗАЩИТЫ ПРАВ ПОТРЕБИТЕЛЕЙ И БЛАГОПОЛУЧИЯ ЧЕЛОВЕКА</t>
  </si>
  <si>
    <t xml:space="preserve">ДЕПАРТАМЕНТ ПО ОХРАНЕ, РЕГУЛИРОВАНИЮ И ИСПОЛЬЗОВАНИЮ ЖИВОТНОГО МИРА ВОЛОГОДСКОЙ ОБЛАСТИ </t>
  </si>
  <si>
    <t>Налог на доходы физических лиц с доходов, облагаемых по налоговой ставке, установленной пунктом 1 статьи 224  Налогового кодекса Российской Федерации, за исключением доходов, полученных физическими лицами,  зарегистрированными в качестве индивидуальных  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</si>
  <si>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</si>
  <si>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</si>
  <si>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</si>
  <si>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органом 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</si>
  <si>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2 02 02008 04 0000 151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</si>
  <si>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</si>
  <si>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</si>
  <si>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ФЕДЕРАЛЬНАЯ СЛУЖБА ПО ЭКОЛОГИЧЕСКОМУ, ТЕХНОЛОГИЧЕСКОМУ И АТОМНОМУ НАДЗОРУ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</si>
  <si>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</si>
  <si>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ВСЕГО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</si>
  <si>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</si>
  <si>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ПО КОДАМ КЛАССИФИКАЦИИ ДОХОДОВ БЮДЖЕТОВ ЗА 2010 ГОД</t>
  </si>
  <si>
    <t>1 01 02070 01 0000 110</t>
  </si>
  <si>
    <t>Налог на доходы физических лиц с доходов, полученных физическими лицами,  являющимися иностранными гражданами, осуществляющими трудовую деятельность по найму у физических лиц на основании патента</t>
  </si>
  <si>
    <t xml:space="preserve"> 1 05 01040 02 0000 110</t>
  </si>
  <si>
    <t>Доходы от выдачи патентов на осуществление предпринимательской деятельности при примении упрощенной системы налогообложения</t>
  </si>
  <si>
    <t>ЧЕРЕПОВЕЦКАЯ ГОРОДСКАЯ ДУМА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</si>
  <si>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</si>
  <si>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</si>
  <si>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</si>
  <si>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</si>
  <si>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</si>
  <si>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</si>
  <si>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</si>
  <si>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</si>
  <si>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</si>
  <si>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</si>
  <si>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</si>
  <si>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</si>
  <si>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161</t>
  </si>
  <si>
    <t>УПРАВЛЕНИЕ ФЕДЕРАЛЬНОЙ АНТИМОНОПОЛЬНОЙ СЛУЖБЫ ПО ВОЛОГОДСКОЙ ОБЛАСТИ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</si>
  <si>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</si>
  <si>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</si>
  <si>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010</t>
  </si>
  <si>
    <t>ДЕПАРТАМЕНТ СЕЛЬСКОГО ХОЗЯЙСТВА ВОЛОГОДСКОЙ ОБЛАСТИ</t>
  </si>
  <si>
    <t>Платежи за добычу подземных вод</t>
  </si>
  <si>
    <t>1 09 03023 01 0000 110</t>
  </si>
  <si>
    <t>сверка</t>
  </si>
  <si>
    <t>вПрил. 2</t>
  </si>
  <si>
    <t>итого штрафы</t>
  </si>
  <si>
    <t xml:space="preserve">                от 31.05.2011 № 76</t>
  </si>
  <si>
    <t xml:space="preserve">               Приложение 3</t>
  </si>
  <si>
    <t xml:space="preserve">                городской Думы</t>
  </si>
  <si>
    <t xml:space="preserve">                к решению Череповецкой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</si>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</sst>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68" fontId="6" fillId="0" borderId="0" xfId="21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3" xfId="21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168" fontId="6" fillId="0" borderId="4" xfId="21" applyNumberFormat="1" applyFont="1" applyBorder="1" applyAlignment="1">
      <alignment/>
    </xf>
    <xf numFmtId="0" fontId="6" fillId="0" borderId="5" xfId="0" applyFont="1" applyBorder="1" applyAlignment="1">
      <alignment/>
    </xf>
    <xf numFmtId="168" fontId="6" fillId="0" borderId="3" xfId="21" applyNumberFormat="1" applyFont="1" applyFill="1" applyBorder="1" applyAlignment="1">
      <alignment/>
    </xf>
    <xf numFmtId="165" fontId="6" fillId="0" borderId="3" xfId="2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justify"/>
    </xf>
    <xf numFmtId="0" fontId="6" fillId="0" borderId="3" xfId="18" applyNumberFormat="1" applyFont="1" applyFill="1" applyBorder="1" applyAlignment="1" applyProtection="1">
      <alignment vertical="justify" wrapText="1"/>
      <protection hidden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4" xfId="0" applyFont="1" applyBorder="1" applyAlignment="1">
      <alignment vertical="justify" wrapText="1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vertical="justify" wrapText="1"/>
    </xf>
    <xf numFmtId="168" fontId="6" fillId="0" borderId="2" xfId="21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8" fontId="6" fillId="0" borderId="2" xfId="21" applyNumberFormat="1" applyFont="1" applyBorder="1" applyAlignment="1">
      <alignment/>
    </xf>
    <xf numFmtId="168" fontId="6" fillId="0" borderId="4" xfId="21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8" fontId="6" fillId="0" borderId="6" xfId="21" applyNumberFormat="1" applyFont="1" applyBorder="1" applyAlignment="1">
      <alignment/>
    </xf>
    <xf numFmtId="0" fontId="6" fillId="0" borderId="3" xfId="0" applyFont="1" applyBorder="1" applyAlignment="1">
      <alignment vertical="justify" wrapText="1"/>
    </xf>
    <xf numFmtId="0" fontId="6" fillId="0" borderId="2" xfId="0" applyFont="1" applyBorder="1" applyAlignment="1">
      <alignment vertical="justify" wrapText="1"/>
    </xf>
    <xf numFmtId="0" fontId="6" fillId="0" borderId="3" xfId="0" applyFont="1" applyFill="1" applyBorder="1" applyAlignment="1">
      <alignment vertical="justify" wrapText="1"/>
    </xf>
    <xf numFmtId="0" fontId="6" fillId="0" borderId="3" xfId="0" applyNumberFormat="1" applyFont="1" applyBorder="1" applyAlignment="1">
      <alignment vertical="justify" wrapText="1"/>
    </xf>
    <xf numFmtId="0" fontId="6" fillId="0" borderId="3" xfId="0" applyNumberFormat="1" applyFont="1" applyFill="1" applyBorder="1" applyAlignment="1">
      <alignment vertical="justify" wrapText="1"/>
    </xf>
    <xf numFmtId="49" fontId="6" fillId="0" borderId="6" xfId="0" applyNumberFormat="1" applyFont="1" applyBorder="1" applyAlignment="1">
      <alignment horizontal="center"/>
    </xf>
    <xf numFmtId="168" fontId="6" fillId="0" borderId="1" xfId="21" applyNumberFormat="1" applyFont="1" applyFill="1" applyBorder="1" applyAlignment="1">
      <alignment/>
    </xf>
    <xf numFmtId="0" fontId="6" fillId="0" borderId="3" xfId="18" applyNumberFormat="1" applyFont="1" applyFill="1" applyBorder="1" applyAlignment="1" applyProtection="1">
      <alignment vertical="justify" wrapText="1"/>
      <protection hidden="1"/>
    </xf>
    <xf numFmtId="0" fontId="6" fillId="0" borderId="2" xfId="0" applyNumberFormat="1" applyFont="1" applyBorder="1" applyAlignment="1">
      <alignment vertical="justify" wrapText="1"/>
    </xf>
    <xf numFmtId="0" fontId="6" fillId="0" borderId="2" xfId="0" applyFont="1" applyFill="1" applyBorder="1" applyAlignment="1">
      <alignment vertical="justify" wrapText="1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6" fillId="0" borderId="1" xfId="0" applyFont="1" applyBorder="1" applyAlignment="1">
      <alignment vertical="justify" wrapText="1"/>
    </xf>
    <xf numFmtId="0" fontId="6" fillId="0" borderId="4" xfId="18" applyNumberFormat="1" applyFont="1" applyFill="1" applyBorder="1" applyAlignment="1" applyProtection="1">
      <alignment vertical="justify" wrapText="1"/>
      <protection hidden="1"/>
    </xf>
    <xf numFmtId="0" fontId="6" fillId="0" borderId="2" xfId="0" applyFont="1" applyBorder="1" applyAlignment="1">
      <alignment vertical="justify" wrapText="1"/>
    </xf>
    <xf numFmtId="0" fontId="6" fillId="0" borderId="4" xfId="0" applyNumberFormat="1" applyFont="1" applyBorder="1" applyAlignment="1">
      <alignment vertical="justify" wrapText="1"/>
    </xf>
    <xf numFmtId="0" fontId="6" fillId="0" borderId="4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с планом"/>
      <sheetName val="2010"/>
    </sheetNames>
    <sheetDataSet>
      <sheetData sheetId="1">
        <row r="36">
          <cell r="D36">
            <v>25021.2</v>
          </cell>
        </row>
        <row r="38">
          <cell r="D38">
            <v>1244.3</v>
          </cell>
        </row>
        <row r="39">
          <cell r="D39">
            <v>514.2</v>
          </cell>
        </row>
        <row r="57">
          <cell r="D57">
            <v>7627.8</v>
          </cell>
        </row>
        <row r="60">
          <cell r="D60">
            <v>26778.4</v>
          </cell>
        </row>
        <row r="62">
          <cell r="D62">
            <v>3071</v>
          </cell>
        </row>
        <row r="85">
          <cell r="D85">
            <v>-63.6</v>
          </cell>
        </row>
        <row r="86">
          <cell r="D86">
            <v>1290.1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tabSelected="1" view="pageBreakPreview" zoomScale="60" zoomScaleNormal="85" workbookViewId="0" topLeftCell="A144">
      <selection activeCell="A150" sqref="A150"/>
    </sheetView>
  </sheetViews>
  <sheetFormatPr defaultColWidth="9.00390625" defaultRowHeight="12.75"/>
  <cols>
    <col min="1" max="1" width="49.125" style="2" customWidth="1"/>
    <col min="2" max="2" width="14.875" style="4" customWidth="1"/>
    <col min="3" max="3" width="22.75390625" style="2" customWidth="1"/>
    <col min="4" max="4" width="13.125" style="2" customWidth="1"/>
    <col min="5" max="5" width="21.00390625" style="2" hidden="1" customWidth="1"/>
    <col min="6" max="6" width="9.75390625" style="2" hidden="1" customWidth="1"/>
    <col min="7" max="7" width="10.375" style="2" hidden="1" customWidth="1"/>
    <col min="8" max="16384" width="9.125" style="2" customWidth="1"/>
  </cols>
  <sheetData>
    <row r="1" ht="15">
      <c r="C1" s="2" t="s">
        <v>229</v>
      </c>
    </row>
    <row r="2" ht="15">
      <c r="C2" s="2" t="s">
        <v>231</v>
      </c>
    </row>
    <row r="3" ht="15">
      <c r="C3" s="2" t="s">
        <v>230</v>
      </c>
    </row>
    <row r="4" ht="15">
      <c r="C4" s="2" t="s">
        <v>228</v>
      </c>
    </row>
    <row r="5" ht="15">
      <c r="D5" s="5"/>
    </row>
    <row r="6" spans="1:4" ht="15">
      <c r="A6" s="56" t="s">
        <v>140</v>
      </c>
      <c r="B6" s="56"/>
      <c r="C6" s="56"/>
      <c r="D6" s="56"/>
    </row>
    <row r="7" spans="1:4" ht="15">
      <c r="A7" s="56" t="s">
        <v>199</v>
      </c>
      <c r="B7" s="56"/>
      <c r="C7" s="56"/>
      <c r="D7" s="56"/>
    </row>
    <row r="8" ht="15">
      <c r="D8" s="16" t="s">
        <v>181</v>
      </c>
    </row>
    <row r="9" spans="1:4" ht="15">
      <c r="A9" s="54" t="s">
        <v>3</v>
      </c>
      <c r="B9" s="55" t="s">
        <v>0</v>
      </c>
      <c r="C9" s="55"/>
      <c r="D9" s="53" t="s">
        <v>180</v>
      </c>
    </row>
    <row r="10" spans="1:4" ht="30">
      <c r="A10" s="54"/>
      <c r="B10" s="1" t="s">
        <v>1</v>
      </c>
      <c r="C10" s="1" t="s">
        <v>2</v>
      </c>
      <c r="D10" s="53"/>
    </row>
    <row r="11" spans="1:4" ht="15.75">
      <c r="A11" s="46" t="s">
        <v>197</v>
      </c>
      <c r="B11" s="6"/>
      <c r="C11" s="13"/>
      <c r="D11" s="24">
        <f>D12+D14+D17+D20+D22+D24+D26+D30+D32+D34+D37+D40+D44+D46+D48+D80+D88+D90+D92+D94+D96+D98+D104+D107+D112+D116+D120+D125+D155+D159+D161+D164+D179+D181+D184+D186</f>
        <v>6683621.0359000005</v>
      </c>
    </row>
    <row r="12" spans="1:7" ht="30">
      <c r="A12" s="23" t="s">
        <v>222</v>
      </c>
      <c r="B12" s="7" t="s">
        <v>221</v>
      </c>
      <c r="C12" s="9"/>
      <c r="D12" s="14">
        <f>D13</f>
        <v>3</v>
      </c>
      <c r="F12" s="5" t="s">
        <v>225</v>
      </c>
      <c r="G12" s="2" t="s">
        <v>226</v>
      </c>
    </row>
    <row r="13" spans="1:7" ht="45">
      <c r="A13" s="23" t="s">
        <v>20</v>
      </c>
      <c r="B13" s="7" t="s">
        <v>221</v>
      </c>
      <c r="C13" s="4" t="s">
        <v>132</v>
      </c>
      <c r="D13" s="14">
        <v>3</v>
      </c>
      <c r="E13" s="4" t="s">
        <v>132</v>
      </c>
      <c r="F13" s="25">
        <f>D13+D29+D31+D36+D39+D43+D47+D79+D87+D89+D91+D97+D101+D110+D114+D118+D123+D128+D185+D176+D188+D19+D21+D23</f>
        <v>18056.699999999997</v>
      </c>
      <c r="G13" s="2">
        <v>18056.7</v>
      </c>
    </row>
    <row r="14" spans="1:7" ht="46.5" customHeight="1">
      <c r="A14" s="37" t="s">
        <v>178</v>
      </c>
      <c r="B14" s="7" t="s">
        <v>150</v>
      </c>
      <c r="C14" s="9"/>
      <c r="D14" s="10">
        <f>D16+D15</f>
        <v>216.1</v>
      </c>
      <c r="E14" s="4" t="s">
        <v>94</v>
      </c>
      <c r="F14" s="5">
        <f>D15</f>
        <v>10</v>
      </c>
      <c r="G14" s="2">
        <v>10</v>
      </c>
    </row>
    <row r="15" spans="1:7" ht="30" customHeight="1">
      <c r="A15" s="42" t="s">
        <v>22</v>
      </c>
      <c r="B15" s="7" t="s">
        <v>150</v>
      </c>
      <c r="C15" s="4" t="s">
        <v>94</v>
      </c>
      <c r="D15" s="10">
        <v>10</v>
      </c>
      <c r="E15" s="4" t="s">
        <v>93</v>
      </c>
      <c r="F15" s="5">
        <f>D28+D16+D41</f>
        <v>549.1</v>
      </c>
      <c r="G15" s="2">
        <v>549.1</v>
      </c>
    </row>
    <row r="16" spans="1:7" ht="28.5" customHeight="1">
      <c r="A16" s="42" t="s">
        <v>14</v>
      </c>
      <c r="B16" s="7" t="s">
        <v>150</v>
      </c>
      <c r="C16" s="4" t="s">
        <v>93</v>
      </c>
      <c r="D16" s="10">
        <v>206.1</v>
      </c>
      <c r="E16" s="4" t="s">
        <v>95</v>
      </c>
      <c r="F16" s="5">
        <f>D33+D35</f>
        <v>232.7</v>
      </c>
      <c r="G16" s="2">
        <v>232.7</v>
      </c>
    </row>
    <row r="17" spans="1:7" ht="60" customHeight="1">
      <c r="A17" s="37" t="s">
        <v>182</v>
      </c>
      <c r="B17" s="7" t="s">
        <v>151</v>
      </c>
      <c r="C17" s="4"/>
      <c r="D17" s="10">
        <f>SUM(D18:D19)</f>
        <v>3440.7000000000003</v>
      </c>
      <c r="E17" s="4" t="s">
        <v>90</v>
      </c>
      <c r="F17" s="5">
        <f>D86+D38</f>
        <v>31570.1</v>
      </c>
      <c r="G17" s="2">
        <v>31570.1</v>
      </c>
    </row>
    <row r="18" spans="1:7" ht="108.75" customHeight="1">
      <c r="A18" s="23" t="s">
        <v>190</v>
      </c>
      <c r="B18" s="7" t="s">
        <v>151</v>
      </c>
      <c r="C18" s="4" t="s">
        <v>82</v>
      </c>
      <c r="D18" s="10">
        <v>3432.3</v>
      </c>
      <c r="E18" s="4" t="s">
        <v>92</v>
      </c>
      <c r="F18" s="5">
        <f>D93</f>
        <v>53.6</v>
      </c>
      <c r="G18" s="2">
        <v>53.6</v>
      </c>
    </row>
    <row r="19" spans="1:7" ht="45">
      <c r="A19" s="23" t="s">
        <v>20</v>
      </c>
      <c r="B19" s="7" t="s">
        <v>151</v>
      </c>
      <c r="C19" s="4" t="s">
        <v>132</v>
      </c>
      <c r="D19" s="10">
        <v>8.4</v>
      </c>
      <c r="E19" s="4" t="s">
        <v>96</v>
      </c>
      <c r="F19" s="5">
        <f>D157</f>
        <v>4.4</v>
      </c>
      <c r="G19" s="2">
        <v>4.4</v>
      </c>
    </row>
    <row r="20" spans="1:7" ht="45">
      <c r="A20" s="37" t="s">
        <v>173</v>
      </c>
      <c r="B20" s="7" t="s">
        <v>152</v>
      </c>
      <c r="C20" s="4"/>
      <c r="D20" s="10">
        <f>D21</f>
        <v>712</v>
      </c>
      <c r="E20" s="4" t="s">
        <v>101</v>
      </c>
      <c r="F20" s="5">
        <f>D76</f>
        <v>884.4</v>
      </c>
      <c r="G20" s="2">
        <v>884.4</v>
      </c>
    </row>
    <row r="21" spans="1:7" ht="45">
      <c r="A21" s="23" t="s">
        <v>20</v>
      </c>
      <c r="B21" s="7" t="s">
        <v>152</v>
      </c>
      <c r="C21" s="4" t="s">
        <v>132</v>
      </c>
      <c r="D21" s="10">
        <v>712</v>
      </c>
      <c r="E21" s="4" t="s">
        <v>100</v>
      </c>
      <c r="F21" s="5">
        <f>D77</f>
        <v>225.4</v>
      </c>
      <c r="G21" s="2">
        <v>225.4</v>
      </c>
    </row>
    <row r="22" spans="1:7" ht="30">
      <c r="A22" s="37" t="s">
        <v>174</v>
      </c>
      <c r="B22" s="7" t="s">
        <v>153</v>
      </c>
      <c r="C22" s="4"/>
      <c r="D22" s="10">
        <f>D23</f>
        <v>144.1</v>
      </c>
      <c r="E22" s="4" t="s">
        <v>99</v>
      </c>
      <c r="F22" s="5">
        <f>D78+D83</f>
        <v>431.20000000000005</v>
      </c>
      <c r="G22" s="2">
        <v>431.2</v>
      </c>
    </row>
    <row r="23" spans="1:7" ht="45">
      <c r="A23" s="23" t="s">
        <v>20</v>
      </c>
      <c r="B23" s="7" t="s">
        <v>153</v>
      </c>
      <c r="C23" s="4" t="s">
        <v>132</v>
      </c>
      <c r="D23" s="10">
        <v>144.1</v>
      </c>
      <c r="E23" s="4" t="s">
        <v>98</v>
      </c>
      <c r="F23" s="5">
        <f>D84</f>
        <v>44.4</v>
      </c>
      <c r="G23" s="2">
        <v>44.4</v>
      </c>
    </row>
    <row r="24" spans="1:7" s="20" customFormat="1" ht="45.75" customHeight="1" hidden="1">
      <c r="A24" s="37" t="s">
        <v>186</v>
      </c>
      <c r="B24" s="7" t="s">
        <v>133</v>
      </c>
      <c r="C24" s="4"/>
      <c r="D24" s="10">
        <f>D25</f>
        <v>0</v>
      </c>
      <c r="E24" s="4" t="s">
        <v>97</v>
      </c>
      <c r="F24" s="25">
        <f>D85+D95</f>
        <v>1042.7</v>
      </c>
      <c r="G24" s="2">
        <v>1042.7</v>
      </c>
    </row>
    <row r="25" spans="1:7" s="20" customFormat="1" ht="45" hidden="1">
      <c r="A25" s="42" t="s">
        <v>26</v>
      </c>
      <c r="B25" s="7" t="s">
        <v>133</v>
      </c>
      <c r="C25" s="4" t="s">
        <v>95</v>
      </c>
      <c r="D25" s="10">
        <v>0</v>
      </c>
      <c r="E25" s="4" t="s">
        <v>219</v>
      </c>
      <c r="F25" s="5">
        <f>D45</f>
        <v>20</v>
      </c>
      <c r="G25" s="2">
        <v>20</v>
      </c>
    </row>
    <row r="26" spans="1:7" ht="30">
      <c r="A26" s="37" t="s">
        <v>144</v>
      </c>
      <c r="B26" s="7" t="s">
        <v>134</v>
      </c>
      <c r="C26" s="4"/>
      <c r="D26" s="10">
        <f>SUM(D27:D29)</f>
        <v>27166.4</v>
      </c>
      <c r="E26" s="4" t="s">
        <v>91</v>
      </c>
      <c r="F26" s="5">
        <f>D42</f>
        <v>6206</v>
      </c>
      <c r="G26" s="2">
        <v>6206</v>
      </c>
    </row>
    <row r="27" spans="1:7" ht="15.75" customHeight="1">
      <c r="A27" s="37" t="s">
        <v>10</v>
      </c>
      <c r="B27" s="7" t="s">
        <v>134</v>
      </c>
      <c r="C27" s="4" t="s">
        <v>107</v>
      </c>
      <c r="D27" s="10">
        <v>26778.4</v>
      </c>
      <c r="E27" s="2" t="s">
        <v>227</v>
      </c>
      <c r="F27" s="5">
        <f>SUM(F13:F26)</f>
        <v>59330.69999999999</v>
      </c>
      <c r="G27" s="2">
        <f>SUM(G13:G26)</f>
        <v>59330.7</v>
      </c>
    </row>
    <row r="28" spans="1:7" ht="28.5" customHeight="1">
      <c r="A28" s="42" t="s">
        <v>14</v>
      </c>
      <c r="B28" s="7" t="s">
        <v>134</v>
      </c>
      <c r="C28" s="4" t="s">
        <v>93</v>
      </c>
      <c r="D28" s="10">
        <v>333</v>
      </c>
      <c r="E28" s="4" t="s">
        <v>82</v>
      </c>
      <c r="F28" s="5">
        <f>D18+D81</f>
        <v>69924.6</v>
      </c>
      <c r="G28" s="5">
        <v>69924.6</v>
      </c>
    </row>
    <row r="29" spans="1:7" ht="45">
      <c r="A29" s="21" t="s">
        <v>20</v>
      </c>
      <c r="B29" s="27" t="s">
        <v>134</v>
      </c>
      <c r="C29" s="11" t="s">
        <v>132</v>
      </c>
      <c r="D29" s="12">
        <v>55</v>
      </c>
      <c r="E29" s="4" t="s">
        <v>81</v>
      </c>
      <c r="F29" s="5">
        <f>D64</f>
        <v>25021.2</v>
      </c>
      <c r="G29" s="2">
        <f>'[1]2010'!$D$36</f>
        <v>25021.2</v>
      </c>
    </row>
    <row r="30" spans="1:7" ht="32.25" customHeight="1">
      <c r="A30" s="44" t="s">
        <v>184</v>
      </c>
      <c r="B30" s="6" t="s">
        <v>135</v>
      </c>
      <c r="C30" s="32"/>
      <c r="D30" s="30">
        <f>D31</f>
        <v>10</v>
      </c>
      <c r="E30" s="4" t="s">
        <v>141</v>
      </c>
      <c r="F30" s="5">
        <f>D108</f>
        <v>514.2</v>
      </c>
      <c r="G30" s="2">
        <f>'[1]2010'!$D$39</f>
        <v>514.2</v>
      </c>
    </row>
    <row r="31" spans="1:7" ht="45">
      <c r="A31" s="23" t="s">
        <v>20</v>
      </c>
      <c r="B31" s="7" t="s">
        <v>135</v>
      </c>
      <c r="C31" s="8" t="s">
        <v>132</v>
      </c>
      <c r="D31" s="10">
        <v>10</v>
      </c>
      <c r="E31" s="4" t="s">
        <v>142</v>
      </c>
      <c r="F31" s="5">
        <f>D165</f>
        <v>1244.3</v>
      </c>
      <c r="G31" s="2">
        <f>'[1]2010'!$D$38</f>
        <v>1244.3</v>
      </c>
    </row>
    <row r="32" spans="1:4" ht="17.25" customHeight="1">
      <c r="A32" s="37" t="s">
        <v>145</v>
      </c>
      <c r="B32" s="40" t="s">
        <v>136</v>
      </c>
      <c r="C32" s="8"/>
      <c r="D32" s="10">
        <f>D33</f>
        <v>199.5</v>
      </c>
    </row>
    <row r="33" spans="1:7" ht="45">
      <c r="A33" s="42" t="s">
        <v>26</v>
      </c>
      <c r="B33" s="7" t="s">
        <v>136</v>
      </c>
      <c r="C33" s="4" t="s">
        <v>95</v>
      </c>
      <c r="D33" s="10">
        <v>199.5</v>
      </c>
      <c r="E33" s="4" t="s">
        <v>107</v>
      </c>
      <c r="F33" s="10">
        <v>26778.4</v>
      </c>
      <c r="G33" s="10">
        <f>'[1]2010'!$D$60</f>
        <v>26778.4</v>
      </c>
    </row>
    <row r="34" spans="1:4" ht="29.25" customHeight="1">
      <c r="A34" s="37" t="s">
        <v>146</v>
      </c>
      <c r="B34" s="7" t="s">
        <v>137</v>
      </c>
      <c r="C34" s="4"/>
      <c r="D34" s="10">
        <f>SUM(D35:D36)</f>
        <v>59.800000000000004</v>
      </c>
    </row>
    <row r="35" spans="1:7" ht="45">
      <c r="A35" s="42" t="s">
        <v>26</v>
      </c>
      <c r="B35" s="7" t="s">
        <v>137</v>
      </c>
      <c r="C35" s="4" t="s">
        <v>95</v>
      </c>
      <c r="D35" s="10">
        <v>33.2</v>
      </c>
      <c r="E35" s="4" t="s">
        <v>106</v>
      </c>
      <c r="F35" s="5">
        <f>D82+D105+D109+D117+D127+D156+D160+D187+D100+D113+D121+D171</f>
        <v>3070.9999999999995</v>
      </c>
      <c r="G35" s="2">
        <f>'[1]2010'!$D$62</f>
        <v>3071</v>
      </c>
    </row>
    <row r="36" spans="1:4" ht="45">
      <c r="A36" s="23" t="s">
        <v>20</v>
      </c>
      <c r="B36" s="7" t="s">
        <v>137</v>
      </c>
      <c r="C36" s="4" t="s">
        <v>132</v>
      </c>
      <c r="D36" s="10">
        <v>26.6</v>
      </c>
    </row>
    <row r="37" spans="1:7" ht="30">
      <c r="A37" s="37" t="s">
        <v>147</v>
      </c>
      <c r="B37" s="7" t="s">
        <v>138</v>
      </c>
      <c r="C37" s="4"/>
      <c r="D37" s="10">
        <f>SUM(D38:D39)</f>
        <v>16.1</v>
      </c>
      <c r="E37" s="4" t="s">
        <v>89</v>
      </c>
      <c r="F37" s="5">
        <f>D102+D129+D163+D177</f>
        <v>-63.599999999999994</v>
      </c>
      <c r="G37" s="2">
        <f>'[1]2010'!$D$85</f>
        <v>-63.6</v>
      </c>
    </row>
    <row r="38" spans="1:7" ht="30" customHeight="1">
      <c r="A38" s="18" t="s">
        <v>15</v>
      </c>
      <c r="B38" s="7" t="s">
        <v>138</v>
      </c>
      <c r="C38" s="4" t="s">
        <v>90</v>
      </c>
      <c r="D38" s="10">
        <v>0.1</v>
      </c>
      <c r="E38" s="4" t="s">
        <v>88</v>
      </c>
      <c r="F38" s="5">
        <f>D111+D158+D178+D103+D106+D115+D119</f>
        <v>1290.1</v>
      </c>
      <c r="G38" s="2">
        <f>'[1]2010'!$D$86</f>
        <v>1290.1</v>
      </c>
    </row>
    <row r="39" spans="1:4" ht="45">
      <c r="A39" s="23" t="s">
        <v>20</v>
      </c>
      <c r="B39" s="7" t="s">
        <v>138</v>
      </c>
      <c r="C39" s="4" t="s">
        <v>132</v>
      </c>
      <c r="D39" s="10">
        <v>16</v>
      </c>
    </row>
    <row r="40" spans="1:7" ht="45">
      <c r="A40" s="37" t="s">
        <v>185</v>
      </c>
      <c r="B40" s="7" t="s">
        <v>139</v>
      </c>
      <c r="C40" s="4"/>
      <c r="D40" s="10">
        <f>SUM(D41:D43)</f>
        <v>6337</v>
      </c>
      <c r="E40" s="4" t="s">
        <v>109</v>
      </c>
      <c r="F40" s="5">
        <f>D126</f>
        <v>7627.8</v>
      </c>
      <c r="G40" s="2">
        <f>'[1]2010'!$D$57</f>
        <v>7627.8</v>
      </c>
    </row>
    <row r="41" spans="1:4" ht="29.25" customHeight="1">
      <c r="A41" s="42" t="s">
        <v>14</v>
      </c>
      <c r="B41" s="7" t="s">
        <v>139</v>
      </c>
      <c r="C41" s="4" t="s">
        <v>93</v>
      </c>
      <c r="D41" s="10">
        <v>10</v>
      </c>
    </row>
    <row r="42" spans="1:4" ht="61.5" customHeight="1">
      <c r="A42" s="42" t="s">
        <v>17</v>
      </c>
      <c r="B42" s="7" t="s">
        <v>139</v>
      </c>
      <c r="C42" s="4" t="s">
        <v>91</v>
      </c>
      <c r="D42" s="10">
        <v>6206</v>
      </c>
    </row>
    <row r="43" spans="1:4" ht="43.5" customHeight="1">
      <c r="A43" s="23" t="s">
        <v>20</v>
      </c>
      <c r="B43" s="7" t="s">
        <v>139</v>
      </c>
      <c r="C43" s="4" t="s">
        <v>132</v>
      </c>
      <c r="D43" s="10">
        <v>121</v>
      </c>
    </row>
    <row r="44" spans="1:4" ht="46.5" customHeight="1">
      <c r="A44" s="42" t="s">
        <v>218</v>
      </c>
      <c r="B44" s="7" t="s">
        <v>217</v>
      </c>
      <c r="C44" s="4"/>
      <c r="D44" s="10">
        <f>D45</f>
        <v>20</v>
      </c>
    </row>
    <row r="45" spans="1:4" ht="62.25" customHeight="1">
      <c r="A45" s="42" t="s">
        <v>220</v>
      </c>
      <c r="B45" s="7" t="s">
        <v>217</v>
      </c>
      <c r="C45" s="4" t="s">
        <v>219</v>
      </c>
      <c r="D45" s="10">
        <v>20</v>
      </c>
    </row>
    <row r="46" spans="1:4" ht="60" customHeight="1">
      <c r="A46" s="37" t="s">
        <v>175</v>
      </c>
      <c r="B46" s="7" t="s">
        <v>172</v>
      </c>
      <c r="C46" s="4"/>
      <c r="D46" s="10">
        <f>D47</f>
        <v>88.7</v>
      </c>
    </row>
    <row r="47" spans="1:4" ht="45">
      <c r="A47" s="23" t="s">
        <v>20</v>
      </c>
      <c r="B47" s="7" t="s">
        <v>172</v>
      </c>
      <c r="C47" s="8" t="s">
        <v>132</v>
      </c>
      <c r="D47" s="10">
        <v>88.7</v>
      </c>
    </row>
    <row r="48" spans="1:4" ht="15">
      <c r="A48" s="47" t="s">
        <v>148</v>
      </c>
      <c r="B48" s="11">
        <v>182</v>
      </c>
      <c r="C48" s="11"/>
      <c r="D48" s="12">
        <f>SUM(D49:D79)</f>
        <v>3059967.900000001</v>
      </c>
    </row>
    <row r="49" spans="1:4" ht="73.5" customHeight="1">
      <c r="A49" s="36" t="s">
        <v>124</v>
      </c>
      <c r="B49" s="32">
        <v>182</v>
      </c>
      <c r="C49" s="32" t="s">
        <v>127</v>
      </c>
      <c r="D49" s="24">
        <v>33544.1</v>
      </c>
    </row>
    <row r="50" spans="1:4" ht="75" customHeight="1">
      <c r="A50" s="23" t="s">
        <v>125</v>
      </c>
      <c r="B50" s="8">
        <v>182</v>
      </c>
      <c r="C50" s="8" t="s">
        <v>69</v>
      </c>
      <c r="D50" s="14">
        <v>212.4</v>
      </c>
    </row>
    <row r="51" spans="1:4" ht="120" customHeight="1">
      <c r="A51" s="23" t="s">
        <v>187</v>
      </c>
      <c r="B51" s="22">
        <v>182</v>
      </c>
      <c r="C51" s="4" t="s">
        <v>70</v>
      </c>
      <c r="D51" s="14">
        <v>1953643.1</v>
      </c>
    </row>
    <row r="52" spans="1:4" ht="107.25" customHeight="1">
      <c r="A52" s="23" t="s">
        <v>183</v>
      </c>
      <c r="B52" s="8">
        <v>182</v>
      </c>
      <c r="C52" s="4" t="s">
        <v>71</v>
      </c>
      <c r="D52" s="14">
        <v>23117.3</v>
      </c>
    </row>
    <row r="53" spans="1:4" ht="45">
      <c r="A53" s="23" t="s">
        <v>4</v>
      </c>
      <c r="B53" s="8">
        <v>182</v>
      </c>
      <c r="C53" s="4" t="s">
        <v>72</v>
      </c>
      <c r="D53" s="14">
        <v>16693</v>
      </c>
    </row>
    <row r="54" spans="1:4" ht="107.25" customHeight="1">
      <c r="A54" s="23" t="s">
        <v>188</v>
      </c>
      <c r="B54" s="8">
        <v>182</v>
      </c>
      <c r="C54" s="4" t="s">
        <v>73</v>
      </c>
      <c r="D54" s="14">
        <v>2351.5</v>
      </c>
    </row>
    <row r="55" spans="1:4" ht="120">
      <c r="A55" s="23" t="s">
        <v>189</v>
      </c>
      <c r="B55" s="8">
        <v>182</v>
      </c>
      <c r="C55" s="4" t="s">
        <v>74</v>
      </c>
      <c r="D55" s="14">
        <v>16.7</v>
      </c>
    </row>
    <row r="56" spans="1:4" ht="75">
      <c r="A56" s="23" t="s">
        <v>201</v>
      </c>
      <c r="B56" s="8">
        <v>182</v>
      </c>
      <c r="C56" s="4" t="s">
        <v>200</v>
      </c>
      <c r="D56" s="14">
        <v>11.9</v>
      </c>
    </row>
    <row r="57" spans="1:4" ht="45">
      <c r="A57" s="23" t="s">
        <v>203</v>
      </c>
      <c r="B57" s="8">
        <v>182</v>
      </c>
      <c r="C57" s="4" t="s">
        <v>202</v>
      </c>
      <c r="D57" s="14">
        <v>356</v>
      </c>
    </row>
    <row r="58" spans="1:4" ht="30">
      <c r="A58" s="21" t="s">
        <v>5</v>
      </c>
      <c r="B58" s="11">
        <v>182</v>
      </c>
      <c r="C58" s="28" t="s">
        <v>75</v>
      </c>
      <c r="D58" s="31">
        <v>157681.6</v>
      </c>
    </row>
    <row r="59" spans="1:4" ht="15" hidden="1">
      <c r="A59" s="48" t="s">
        <v>6</v>
      </c>
      <c r="B59" s="26">
        <v>182</v>
      </c>
      <c r="C59" s="33" t="s">
        <v>76</v>
      </c>
      <c r="D59" s="41">
        <v>0</v>
      </c>
    </row>
    <row r="60" spans="1:4" ht="46.5" customHeight="1">
      <c r="A60" s="36" t="s">
        <v>27</v>
      </c>
      <c r="B60" s="32">
        <v>182</v>
      </c>
      <c r="C60" s="32" t="s">
        <v>77</v>
      </c>
      <c r="D60" s="24">
        <v>82264.9</v>
      </c>
    </row>
    <row r="61" spans="1:4" ht="15">
      <c r="A61" s="23" t="s">
        <v>32</v>
      </c>
      <c r="B61" s="8">
        <v>182</v>
      </c>
      <c r="C61" s="8" t="s">
        <v>78</v>
      </c>
      <c r="D61" s="14">
        <v>200102.7</v>
      </c>
    </row>
    <row r="62" spans="1:4" ht="75.75" customHeight="1">
      <c r="A62" s="42" t="s">
        <v>28</v>
      </c>
      <c r="B62" s="8">
        <v>182</v>
      </c>
      <c r="C62" s="8" t="s">
        <v>79</v>
      </c>
      <c r="D62" s="14">
        <v>11334.9</v>
      </c>
    </row>
    <row r="63" spans="1:4" ht="80.25" customHeight="1">
      <c r="A63" s="42" t="s">
        <v>33</v>
      </c>
      <c r="B63" s="8">
        <v>182</v>
      </c>
      <c r="C63" s="4" t="s">
        <v>80</v>
      </c>
      <c r="D63" s="14">
        <v>550300.6</v>
      </c>
    </row>
    <row r="64" spans="1:4" ht="44.25" customHeight="1">
      <c r="A64" s="23" t="s">
        <v>7</v>
      </c>
      <c r="B64" s="8">
        <v>182</v>
      </c>
      <c r="C64" s="4" t="s">
        <v>81</v>
      </c>
      <c r="D64" s="14">
        <v>25021.2</v>
      </c>
    </row>
    <row r="65" spans="1:4" ht="45">
      <c r="A65" s="23" t="s">
        <v>34</v>
      </c>
      <c r="B65" s="8">
        <v>182</v>
      </c>
      <c r="C65" s="4" t="s">
        <v>83</v>
      </c>
      <c r="D65" s="14">
        <v>-1018.5</v>
      </c>
    </row>
    <row r="66" spans="1:4" ht="15" hidden="1">
      <c r="A66" s="23" t="s">
        <v>223</v>
      </c>
      <c r="B66" s="8">
        <v>182</v>
      </c>
      <c r="C66" s="4" t="s">
        <v>224</v>
      </c>
      <c r="D66" s="14">
        <v>0</v>
      </c>
    </row>
    <row r="67" spans="1:4" ht="15">
      <c r="A67" s="23" t="s">
        <v>8</v>
      </c>
      <c r="B67" s="8">
        <v>182</v>
      </c>
      <c r="C67" s="4" t="s">
        <v>120</v>
      </c>
      <c r="D67" s="14">
        <v>138.9</v>
      </c>
    </row>
    <row r="68" spans="1:4" ht="30">
      <c r="A68" s="23" t="s">
        <v>16</v>
      </c>
      <c r="B68" s="8">
        <v>182</v>
      </c>
      <c r="C68" s="4" t="s">
        <v>119</v>
      </c>
      <c r="D68" s="15">
        <v>27.1</v>
      </c>
    </row>
    <row r="69" spans="1:4" ht="45">
      <c r="A69" s="23" t="s">
        <v>29</v>
      </c>
      <c r="B69" s="8">
        <v>182</v>
      </c>
      <c r="C69" s="4" t="s">
        <v>118</v>
      </c>
      <c r="D69" s="14">
        <v>32.3</v>
      </c>
    </row>
    <row r="70" spans="1:4" ht="15">
      <c r="A70" s="23" t="s">
        <v>43</v>
      </c>
      <c r="B70" s="8">
        <v>182</v>
      </c>
      <c r="C70" s="4" t="s">
        <v>117</v>
      </c>
      <c r="D70" s="14">
        <v>11.5</v>
      </c>
    </row>
    <row r="71" spans="1:4" ht="30">
      <c r="A71" s="23" t="s">
        <v>9</v>
      </c>
      <c r="B71" s="8">
        <v>182</v>
      </c>
      <c r="C71" s="4" t="s">
        <v>116</v>
      </c>
      <c r="D71" s="14">
        <v>0.9</v>
      </c>
    </row>
    <row r="72" spans="1:4" ht="30">
      <c r="A72" s="23" t="s">
        <v>30</v>
      </c>
      <c r="B72" s="8">
        <v>182</v>
      </c>
      <c r="C72" s="4" t="s">
        <v>115</v>
      </c>
      <c r="D72" s="14">
        <v>-0.8</v>
      </c>
    </row>
    <row r="73" spans="1:4" ht="75">
      <c r="A73" s="23" t="s">
        <v>35</v>
      </c>
      <c r="B73" s="8">
        <v>182</v>
      </c>
      <c r="C73" s="4" t="s">
        <v>114</v>
      </c>
      <c r="D73" s="14">
        <v>8.7</v>
      </c>
    </row>
    <row r="74" spans="1:4" ht="46.5" customHeight="1">
      <c r="A74" s="23" t="s">
        <v>68</v>
      </c>
      <c r="B74" s="8">
        <v>182</v>
      </c>
      <c r="C74" s="4" t="s">
        <v>113</v>
      </c>
      <c r="D74" s="14">
        <v>1.2</v>
      </c>
    </row>
    <row r="75" spans="1:4" ht="30">
      <c r="A75" s="23" t="s">
        <v>36</v>
      </c>
      <c r="B75" s="8">
        <v>182</v>
      </c>
      <c r="C75" s="4" t="s">
        <v>112</v>
      </c>
      <c r="D75" s="14">
        <v>1125.7</v>
      </c>
    </row>
    <row r="76" spans="1:4" ht="75" customHeight="1">
      <c r="A76" s="23" t="s">
        <v>24</v>
      </c>
      <c r="B76" s="8">
        <v>182</v>
      </c>
      <c r="C76" s="4" t="s">
        <v>101</v>
      </c>
      <c r="D76" s="14">
        <v>884.4</v>
      </c>
    </row>
    <row r="77" spans="1:4" ht="59.25" customHeight="1">
      <c r="A77" s="21" t="s">
        <v>11</v>
      </c>
      <c r="B77" s="11">
        <v>182</v>
      </c>
      <c r="C77" s="28" t="s">
        <v>100</v>
      </c>
      <c r="D77" s="31">
        <v>225.4</v>
      </c>
    </row>
    <row r="78" spans="1:4" ht="75">
      <c r="A78" s="36" t="s">
        <v>12</v>
      </c>
      <c r="B78" s="32">
        <v>182</v>
      </c>
      <c r="C78" s="29" t="s">
        <v>99</v>
      </c>
      <c r="D78" s="24">
        <v>431.1</v>
      </c>
    </row>
    <row r="79" spans="1:4" ht="45" customHeight="1">
      <c r="A79" s="23" t="s">
        <v>179</v>
      </c>
      <c r="B79" s="8">
        <v>182</v>
      </c>
      <c r="C79" s="8" t="s">
        <v>132</v>
      </c>
      <c r="D79" s="34">
        <v>1448.1</v>
      </c>
    </row>
    <row r="80" spans="1:4" ht="30">
      <c r="A80" s="37" t="s">
        <v>176</v>
      </c>
      <c r="B80" s="8">
        <v>188</v>
      </c>
      <c r="C80" s="45"/>
      <c r="D80" s="10">
        <f>SUM(D81:D87)</f>
        <v>103169.4</v>
      </c>
    </row>
    <row r="81" spans="1:4" ht="104.25" customHeight="1">
      <c r="A81" s="23" t="s">
        <v>190</v>
      </c>
      <c r="B81" s="8">
        <v>188</v>
      </c>
      <c r="C81" s="8" t="s">
        <v>82</v>
      </c>
      <c r="D81" s="10">
        <v>66492.3</v>
      </c>
    </row>
    <row r="82" spans="1:4" ht="47.25" customHeight="1">
      <c r="A82" s="23" t="s">
        <v>37</v>
      </c>
      <c r="B82" s="8">
        <v>188</v>
      </c>
      <c r="C82" s="4" t="s">
        <v>106</v>
      </c>
      <c r="D82" s="10">
        <v>6.7</v>
      </c>
    </row>
    <row r="83" spans="1:4" ht="75">
      <c r="A83" s="23" t="s">
        <v>12</v>
      </c>
      <c r="B83" s="8">
        <v>188</v>
      </c>
      <c r="C83" s="4" t="s">
        <v>99</v>
      </c>
      <c r="D83" s="10">
        <v>0.1</v>
      </c>
    </row>
    <row r="84" spans="1:4" ht="75" customHeight="1">
      <c r="A84" s="23" t="s">
        <v>25</v>
      </c>
      <c r="B84" s="8">
        <v>188</v>
      </c>
      <c r="C84" s="4" t="s">
        <v>98</v>
      </c>
      <c r="D84" s="10">
        <v>44.4</v>
      </c>
    </row>
    <row r="85" spans="1:4" ht="62.25" customHeight="1">
      <c r="A85" s="23" t="s">
        <v>38</v>
      </c>
      <c r="B85" s="8">
        <v>188</v>
      </c>
      <c r="C85" s="4" t="s">
        <v>97</v>
      </c>
      <c r="D85" s="10">
        <v>9</v>
      </c>
    </row>
    <row r="86" spans="1:4" ht="29.25" customHeight="1">
      <c r="A86" s="42" t="s">
        <v>15</v>
      </c>
      <c r="B86" s="8">
        <v>188</v>
      </c>
      <c r="C86" s="4" t="s">
        <v>90</v>
      </c>
      <c r="D86" s="10">
        <v>31570</v>
      </c>
    </row>
    <row r="87" spans="1:4" ht="45">
      <c r="A87" s="23" t="s">
        <v>20</v>
      </c>
      <c r="B87" s="8">
        <v>188</v>
      </c>
      <c r="C87" s="4" t="s">
        <v>132</v>
      </c>
      <c r="D87" s="10">
        <v>5046.9</v>
      </c>
    </row>
    <row r="88" spans="1:4" ht="15">
      <c r="A88" s="37" t="s">
        <v>154</v>
      </c>
      <c r="B88" s="8">
        <v>192</v>
      </c>
      <c r="C88" s="4"/>
      <c r="D88" s="10">
        <f>D89</f>
        <v>4938</v>
      </c>
    </row>
    <row r="89" spans="1:4" ht="45">
      <c r="A89" s="23" t="s">
        <v>20</v>
      </c>
      <c r="B89" s="8">
        <v>192</v>
      </c>
      <c r="C89" s="4" t="s">
        <v>132</v>
      </c>
      <c r="D89" s="10">
        <v>4938</v>
      </c>
    </row>
    <row r="90" spans="1:4" ht="30">
      <c r="A90" s="37" t="s">
        <v>155</v>
      </c>
      <c r="B90" s="8">
        <v>318</v>
      </c>
      <c r="C90" s="4"/>
      <c r="D90" s="10">
        <f>D91</f>
        <v>5.3</v>
      </c>
    </row>
    <row r="91" spans="1:4" ht="45">
      <c r="A91" s="23" t="s">
        <v>20</v>
      </c>
      <c r="B91" s="8">
        <v>318</v>
      </c>
      <c r="C91" s="4" t="s">
        <v>132</v>
      </c>
      <c r="D91" s="10">
        <v>5.3</v>
      </c>
    </row>
    <row r="92" spans="1:4" ht="30.75" customHeight="1">
      <c r="A92" s="23" t="s">
        <v>177</v>
      </c>
      <c r="B92" s="8">
        <v>321</v>
      </c>
      <c r="C92" s="4"/>
      <c r="D92" s="10">
        <f>D93</f>
        <v>53.6</v>
      </c>
    </row>
    <row r="93" spans="1:4" ht="30">
      <c r="A93" s="42" t="s">
        <v>21</v>
      </c>
      <c r="B93" s="8">
        <v>321</v>
      </c>
      <c r="C93" s="4" t="s">
        <v>92</v>
      </c>
      <c r="D93" s="10">
        <v>53.6</v>
      </c>
    </row>
    <row r="94" spans="1:4" ht="16.5" customHeight="1">
      <c r="A94" s="49" t="s">
        <v>156</v>
      </c>
      <c r="B94" s="11">
        <v>322</v>
      </c>
      <c r="C94" s="28"/>
      <c r="D94" s="12">
        <f>D95</f>
        <v>1033.7</v>
      </c>
    </row>
    <row r="95" spans="1:4" ht="61.5" customHeight="1">
      <c r="A95" s="36" t="s">
        <v>38</v>
      </c>
      <c r="B95" s="32">
        <v>322</v>
      </c>
      <c r="C95" s="29" t="s">
        <v>97</v>
      </c>
      <c r="D95" s="30">
        <v>1033.7</v>
      </c>
    </row>
    <row r="96" spans="1:4" ht="30" customHeight="1">
      <c r="A96" s="37" t="s">
        <v>195</v>
      </c>
      <c r="B96" s="8">
        <v>498</v>
      </c>
      <c r="C96" s="4"/>
      <c r="D96" s="10">
        <f>SUM(D97:D97)</f>
        <v>512</v>
      </c>
    </row>
    <row r="97" spans="1:4" ht="45">
      <c r="A97" s="23" t="s">
        <v>20</v>
      </c>
      <c r="B97" s="8">
        <v>498</v>
      </c>
      <c r="C97" s="8" t="s">
        <v>132</v>
      </c>
      <c r="D97" s="34">
        <v>512</v>
      </c>
    </row>
    <row r="98" spans="1:4" ht="15">
      <c r="A98" s="37" t="s">
        <v>157</v>
      </c>
      <c r="B98" s="8">
        <v>801</v>
      </c>
      <c r="C98" s="8"/>
      <c r="D98" s="34">
        <f>SUM(D100:D103)</f>
        <v>2601.4999999999995</v>
      </c>
    </row>
    <row r="99" spans="1:4" ht="61.5" customHeight="1" hidden="1">
      <c r="A99" s="23" t="s">
        <v>44</v>
      </c>
      <c r="B99" s="8">
        <v>801</v>
      </c>
      <c r="C99" s="8" t="s">
        <v>110</v>
      </c>
      <c r="D99" s="34">
        <v>0</v>
      </c>
    </row>
    <row r="100" spans="1:4" ht="45" customHeight="1">
      <c r="A100" s="23" t="s">
        <v>37</v>
      </c>
      <c r="B100" s="22">
        <v>801</v>
      </c>
      <c r="C100" s="8" t="s">
        <v>106</v>
      </c>
      <c r="D100" s="10">
        <v>33.7</v>
      </c>
    </row>
    <row r="101" spans="1:4" ht="45">
      <c r="A101" s="23" t="s">
        <v>20</v>
      </c>
      <c r="B101" s="22">
        <v>801</v>
      </c>
      <c r="C101" s="8" t="s">
        <v>132</v>
      </c>
      <c r="D101" s="10">
        <v>2534</v>
      </c>
    </row>
    <row r="102" spans="1:4" ht="30">
      <c r="A102" s="23" t="s">
        <v>18</v>
      </c>
      <c r="B102" s="22">
        <v>801</v>
      </c>
      <c r="C102" s="4" t="s">
        <v>89</v>
      </c>
      <c r="D102" s="10">
        <v>33.7</v>
      </c>
    </row>
    <row r="103" spans="1:4" ht="30">
      <c r="A103" s="23" t="s">
        <v>19</v>
      </c>
      <c r="B103" s="8">
        <v>801</v>
      </c>
      <c r="C103" s="4" t="s">
        <v>88</v>
      </c>
      <c r="D103" s="10">
        <v>0.1</v>
      </c>
    </row>
    <row r="104" spans="1:4" s="20" customFormat="1" ht="15">
      <c r="A104" s="23" t="s">
        <v>204</v>
      </c>
      <c r="B104" s="8">
        <v>802</v>
      </c>
      <c r="C104" s="19"/>
      <c r="D104" s="10">
        <f>SUM(D105:D106)</f>
        <v>14</v>
      </c>
    </row>
    <row r="105" spans="1:4" ht="48" customHeight="1">
      <c r="A105" s="23" t="s">
        <v>37</v>
      </c>
      <c r="B105" s="8">
        <v>802</v>
      </c>
      <c r="C105" s="4" t="s">
        <v>106</v>
      </c>
      <c r="D105" s="10">
        <v>0.2</v>
      </c>
    </row>
    <row r="106" spans="1:4" ht="30.75" customHeight="1">
      <c r="A106" s="23" t="s">
        <v>19</v>
      </c>
      <c r="B106" s="8">
        <v>802</v>
      </c>
      <c r="C106" s="4" t="s">
        <v>88</v>
      </c>
      <c r="D106" s="10">
        <v>13.8</v>
      </c>
    </row>
    <row r="107" spans="1:4" ht="30.75" customHeight="1">
      <c r="A107" s="23" t="s">
        <v>158</v>
      </c>
      <c r="B107" s="8">
        <v>803</v>
      </c>
      <c r="C107" s="4"/>
      <c r="D107" s="10">
        <f>SUM(D108:D111)</f>
        <v>1608.6</v>
      </c>
    </row>
    <row r="108" spans="1:4" ht="95.25" customHeight="1">
      <c r="A108" s="23" t="s">
        <v>191</v>
      </c>
      <c r="B108" s="8">
        <v>803</v>
      </c>
      <c r="C108" s="4" t="s">
        <v>141</v>
      </c>
      <c r="D108" s="10">
        <v>514.2</v>
      </c>
    </row>
    <row r="109" spans="1:4" ht="47.25" customHeight="1">
      <c r="A109" s="23" t="s">
        <v>37</v>
      </c>
      <c r="B109" s="8">
        <v>803</v>
      </c>
      <c r="C109" s="4" t="s">
        <v>106</v>
      </c>
      <c r="D109" s="10">
        <v>3.8</v>
      </c>
    </row>
    <row r="110" spans="1:4" ht="45">
      <c r="A110" s="23" t="s">
        <v>20</v>
      </c>
      <c r="B110" s="8">
        <v>803</v>
      </c>
      <c r="C110" s="4" t="s">
        <v>132</v>
      </c>
      <c r="D110" s="10">
        <v>47.5</v>
      </c>
    </row>
    <row r="111" spans="1:4" ht="30">
      <c r="A111" s="23" t="s">
        <v>19</v>
      </c>
      <c r="B111" s="8">
        <v>803</v>
      </c>
      <c r="C111" s="4" t="s">
        <v>88</v>
      </c>
      <c r="D111" s="10">
        <v>1043.1</v>
      </c>
    </row>
    <row r="112" spans="1:4" ht="45">
      <c r="A112" s="23" t="s">
        <v>159</v>
      </c>
      <c r="B112" s="8">
        <v>804</v>
      </c>
      <c r="C112" s="4"/>
      <c r="D112" s="10">
        <f>SUM(D113:D115)</f>
        <v>84.7</v>
      </c>
    </row>
    <row r="113" spans="1:4" ht="45" customHeight="1">
      <c r="A113" s="23" t="s">
        <v>37</v>
      </c>
      <c r="B113" s="8">
        <v>804</v>
      </c>
      <c r="C113" s="4" t="s">
        <v>106</v>
      </c>
      <c r="D113" s="10">
        <v>1.2</v>
      </c>
    </row>
    <row r="114" spans="1:4" ht="45">
      <c r="A114" s="23" t="s">
        <v>20</v>
      </c>
      <c r="B114" s="8">
        <v>804</v>
      </c>
      <c r="C114" s="4" t="s">
        <v>132</v>
      </c>
      <c r="D114" s="10">
        <v>4.3</v>
      </c>
    </row>
    <row r="115" spans="1:4" ht="30">
      <c r="A115" s="21" t="s">
        <v>19</v>
      </c>
      <c r="B115" s="11">
        <v>804</v>
      </c>
      <c r="C115" s="28" t="s">
        <v>88</v>
      </c>
      <c r="D115" s="12">
        <v>79.2</v>
      </c>
    </row>
    <row r="116" spans="1:4" ht="30">
      <c r="A116" s="36" t="s">
        <v>160</v>
      </c>
      <c r="B116" s="32">
        <v>805</v>
      </c>
      <c r="C116" s="29"/>
      <c r="D116" s="30">
        <f>SUM(D117:D119)</f>
        <v>491.40000000000003</v>
      </c>
    </row>
    <row r="117" spans="1:4" ht="45.75" customHeight="1">
      <c r="A117" s="23" t="s">
        <v>37</v>
      </c>
      <c r="B117" s="8">
        <v>805</v>
      </c>
      <c r="C117" s="4" t="s">
        <v>106</v>
      </c>
      <c r="D117" s="10">
        <v>382.1</v>
      </c>
    </row>
    <row r="118" spans="1:4" ht="45">
      <c r="A118" s="23" t="s">
        <v>20</v>
      </c>
      <c r="B118" s="8">
        <v>805</v>
      </c>
      <c r="C118" s="4" t="s">
        <v>132</v>
      </c>
      <c r="D118" s="10">
        <v>37.6</v>
      </c>
    </row>
    <row r="119" spans="1:4" ht="30">
      <c r="A119" s="23" t="s">
        <v>19</v>
      </c>
      <c r="B119" s="8">
        <v>805</v>
      </c>
      <c r="C119" s="4" t="s">
        <v>88</v>
      </c>
      <c r="D119" s="10">
        <v>71.7</v>
      </c>
    </row>
    <row r="120" spans="1:4" ht="30">
      <c r="A120" s="23" t="s">
        <v>161</v>
      </c>
      <c r="B120" s="8">
        <v>806</v>
      </c>
      <c r="C120" s="8"/>
      <c r="D120" s="10">
        <f>SUM(D121:D124)</f>
        <v>678.8358999999999</v>
      </c>
    </row>
    <row r="121" spans="1:4" ht="44.25" customHeight="1">
      <c r="A121" s="23" t="s">
        <v>37</v>
      </c>
      <c r="B121" s="8">
        <v>806</v>
      </c>
      <c r="C121" s="8" t="s">
        <v>106</v>
      </c>
      <c r="D121" s="10">
        <v>665</v>
      </c>
    </row>
    <row r="122" spans="1:4" ht="3" customHeight="1" hidden="1">
      <c r="A122" s="23" t="s">
        <v>19</v>
      </c>
      <c r="B122" s="8">
        <v>806</v>
      </c>
      <c r="C122" s="8" t="s">
        <v>88</v>
      </c>
      <c r="D122" s="10">
        <v>0</v>
      </c>
    </row>
    <row r="123" spans="1:4" ht="45" customHeight="1">
      <c r="A123" s="23" t="s">
        <v>20</v>
      </c>
      <c r="B123" s="8">
        <v>806</v>
      </c>
      <c r="C123" s="8" t="s">
        <v>132</v>
      </c>
      <c r="D123" s="10">
        <v>13.8</v>
      </c>
    </row>
    <row r="124" spans="1:4" ht="32.25" customHeight="1" hidden="1">
      <c r="A124" s="23" t="s">
        <v>18</v>
      </c>
      <c r="B124" s="8">
        <v>806</v>
      </c>
      <c r="C124" s="8" t="s">
        <v>89</v>
      </c>
      <c r="D124" s="10">
        <v>0.0359</v>
      </c>
    </row>
    <row r="125" spans="1:4" ht="30">
      <c r="A125" s="23" t="s">
        <v>162</v>
      </c>
      <c r="B125" s="8">
        <v>807</v>
      </c>
      <c r="C125" s="8"/>
      <c r="D125" s="10">
        <f>SUM(D126:D154)</f>
        <v>3098677.7</v>
      </c>
    </row>
    <row r="126" spans="1:4" ht="60">
      <c r="A126" s="18" t="s">
        <v>13</v>
      </c>
      <c r="B126" s="8">
        <v>807</v>
      </c>
      <c r="C126" s="4" t="s">
        <v>109</v>
      </c>
      <c r="D126" s="10">
        <v>7627.8</v>
      </c>
    </row>
    <row r="127" spans="1:4" ht="42.75" customHeight="1">
      <c r="A127" s="23" t="s">
        <v>37</v>
      </c>
      <c r="B127" s="8">
        <v>807</v>
      </c>
      <c r="C127" s="4" t="s">
        <v>106</v>
      </c>
      <c r="D127" s="10">
        <v>1814.7</v>
      </c>
    </row>
    <row r="128" spans="1:4" ht="45">
      <c r="A128" s="23" t="s">
        <v>20</v>
      </c>
      <c r="B128" s="8">
        <v>807</v>
      </c>
      <c r="C128" s="4" t="s">
        <v>132</v>
      </c>
      <c r="D128" s="10">
        <v>39.7</v>
      </c>
    </row>
    <row r="129" spans="1:4" ht="30">
      <c r="A129" s="23" t="s">
        <v>18</v>
      </c>
      <c r="B129" s="8">
        <v>807</v>
      </c>
      <c r="C129" s="4" t="s">
        <v>89</v>
      </c>
      <c r="D129" s="10">
        <v>-78.1</v>
      </c>
    </row>
    <row r="130" spans="1:4" ht="60" customHeight="1">
      <c r="A130" s="35" t="s">
        <v>47</v>
      </c>
      <c r="B130" s="8">
        <v>807</v>
      </c>
      <c r="C130" s="4" t="s">
        <v>87</v>
      </c>
      <c r="D130" s="14">
        <v>-9890.1</v>
      </c>
    </row>
    <row r="131" spans="1:4" ht="30.75" customHeight="1">
      <c r="A131" s="18" t="s">
        <v>121</v>
      </c>
      <c r="B131" s="8">
        <v>807</v>
      </c>
      <c r="C131" s="4" t="s">
        <v>192</v>
      </c>
      <c r="D131" s="10">
        <v>419.7</v>
      </c>
    </row>
    <row r="132" spans="1:4" ht="58.5" customHeight="1">
      <c r="A132" s="18" t="s">
        <v>206</v>
      </c>
      <c r="B132" s="8">
        <v>807</v>
      </c>
      <c r="C132" s="4" t="s">
        <v>205</v>
      </c>
      <c r="D132" s="10">
        <v>2632</v>
      </c>
    </row>
    <row r="133" spans="1:4" ht="60" customHeight="1">
      <c r="A133" s="35" t="s">
        <v>48</v>
      </c>
      <c r="B133" s="8">
        <v>807</v>
      </c>
      <c r="C133" s="4" t="s">
        <v>86</v>
      </c>
      <c r="D133" s="10">
        <v>16280.3</v>
      </c>
    </row>
    <row r="134" spans="1:4" ht="49.5" customHeight="1">
      <c r="A134" s="35" t="s">
        <v>126</v>
      </c>
      <c r="B134" s="8">
        <v>807</v>
      </c>
      <c r="C134" s="4" t="s">
        <v>85</v>
      </c>
      <c r="D134" s="10">
        <v>52716.1</v>
      </c>
    </row>
    <row r="135" spans="1:4" ht="47.25" customHeight="1">
      <c r="A135" s="21" t="s">
        <v>122</v>
      </c>
      <c r="B135" s="11">
        <v>807</v>
      </c>
      <c r="C135" s="28" t="s">
        <v>84</v>
      </c>
      <c r="D135" s="12">
        <v>614140.3</v>
      </c>
    </row>
    <row r="136" spans="1:4" ht="79.5" customHeight="1">
      <c r="A136" s="36" t="s">
        <v>130</v>
      </c>
      <c r="B136" s="32">
        <v>807</v>
      </c>
      <c r="C136" s="29" t="s">
        <v>128</v>
      </c>
      <c r="D136" s="30">
        <v>246000</v>
      </c>
    </row>
    <row r="137" spans="1:4" ht="15">
      <c r="A137" s="23" t="s">
        <v>42</v>
      </c>
      <c r="B137" s="8">
        <v>807</v>
      </c>
      <c r="C137" s="4" t="s">
        <v>149</v>
      </c>
      <c r="D137" s="10">
        <v>373758.2</v>
      </c>
    </row>
    <row r="138" spans="1:4" ht="45">
      <c r="A138" s="23" t="s">
        <v>50</v>
      </c>
      <c r="B138" s="8">
        <v>807</v>
      </c>
      <c r="C138" s="4" t="s">
        <v>49</v>
      </c>
      <c r="D138" s="10">
        <v>146119.1</v>
      </c>
    </row>
    <row r="139" spans="1:4" ht="45">
      <c r="A139" s="23" t="s">
        <v>208</v>
      </c>
      <c r="B139" s="22">
        <v>807</v>
      </c>
      <c r="C139" s="22" t="s">
        <v>207</v>
      </c>
      <c r="D139" s="34">
        <v>823.5</v>
      </c>
    </row>
    <row r="140" spans="1:4" ht="60.75" customHeight="1">
      <c r="A140" s="23" t="s">
        <v>123</v>
      </c>
      <c r="B140" s="22">
        <v>807</v>
      </c>
      <c r="C140" s="22" t="s">
        <v>59</v>
      </c>
      <c r="D140" s="34">
        <v>20.4</v>
      </c>
    </row>
    <row r="141" spans="1:4" ht="60.75" customHeight="1">
      <c r="A141" s="23" t="s">
        <v>210</v>
      </c>
      <c r="B141" s="22">
        <v>807</v>
      </c>
      <c r="C141" s="22" t="s">
        <v>209</v>
      </c>
      <c r="D141" s="34">
        <v>1364.4</v>
      </c>
    </row>
    <row r="142" spans="1:4" ht="45">
      <c r="A142" s="37" t="s">
        <v>23</v>
      </c>
      <c r="B142" s="22">
        <v>807</v>
      </c>
      <c r="C142" s="22" t="s">
        <v>51</v>
      </c>
      <c r="D142" s="34">
        <v>21697.5</v>
      </c>
    </row>
    <row r="143" spans="1:4" ht="45">
      <c r="A143" s="23" t="s">
        <v>40</v>
      </c>
      <c r="B143" s="8">
        <v>807</v>
      </c>
      <c r="C143" s="4" t="s">
        <v>52</v>
      </c>
      <c r="D143" s="10">
        <v>31686.5</v>
      </c>
    </row>
    <row r="144" spans="1:4" ht="45">
      <c r="A144" s="23" t="s">
        <v>41</v>
      </c>
      <c r="B144" s="8">
        <v>807</v>
      </c>
      <c r="C144" s="4" t="s">
        <v>53</v>
      </c>
      <c r="D144" s="10">
        <v>1361196.5</v>
      </c>
    </row>
    <row r="145" spans="1:4" ht="60.75" customHeight="1">
      <c r="A145" s="23" t="s">
        <v>61</v>
      </c>
      <c r="B145" s="8">
        <v>807</v>
      </c>
      <c r="C145" s="4" t="s">
        <v>60</v>
      </c>
      <c r="D145" s="10">
        <v>31519.7</v>
      </c>
    </row>
    <row r="146" spans="1:4" ht="90">
      <c r="A146" s="23" t="s">
        <v>55</v>
      </c>
      <c r="B146" s="8">
        <v>807</v>
      </c>
      <c r="C146" s="4" t="s">
        <v>54</v>
      </c>
      <c r="D146" s="10">
        <v>32785.6</v>
      </c>
    </row>
    <row r="147" spans="1:4" ht="30">
      <c r="A147" s="37" t="s">
        <v>57</v>
      </c>
      <c r="B147" s="8">
        <v>807</v>
      </c>
      <c r="C147" s="8" t="s">
        <v>56</v>
      </c>
      <c r="D147" s="10">
        <v>7209.8</v>
      </c>
    </row>
    <row r="148" spans="1:4" ht="105" hidden="1">
      <c r="A148" s="38" t="s">
        <v>193</v>
      </c>
      <c r="B148" s="8">
        <v>807</v>
      </c>
      <c r="C148" s="8" t="s">
        <v>58</v>
      </c>
      <c r="D148" s="10">
        <v>0</v>
      </c>
    </row>
    <row r="149" spans="1:4" ht="105.75" customHeight="1">
      <c r="A149" s="39" t="s">
        <v>232</v>
      </c>
      <c r="B149" s="8">
        <v>807</v>
      </c>
      <c r="C149" s="8" t="s">
        <v>62</v>
      </c>
      <c r="D149" s="10">
        <v>104835.6</v>
      </c>
    </row>
    <row r="150" spans="1:4" ht="90">
      <c r="A150" s="51" t="s">
        <v>196</v>
      </c>
      <c r="B150" s="11">
        <v>807</v>
      </c>
      <c r="C150" s="11" t="s">
        <v>63</v>
      </c>
      <c r="D150" s="12">
        <v>15930.9</v>
      </c>
    </row>
    <row r="151" spans="1:4" ht="60">
      <c r="A151" s="43" t="s">
        <v>212</v>
      </c>
      <c r="B151" s="32">
        <v>807</v>
      </c>
      <c r="C151" s="32" t="s">
        <v>211</v>
      </c>
      <c r="D151" s="30">
        <v>18487</v>
      </c>
    </row>
    <row r="152" spans="1:4" ht="60" hidden="1">
      <c r="A152" s="38" t="s">
        <v>65</v>
      </c>
      <c r="B152" s="8">
        <v>807</v>
      </c>
      <c r="C152" s="8" t="s">
        <v>64</v>
      </c>
      <c r="D152" s="34">
        <v>0</v>
      </c>
    </row>
    <row r="153" spans="1:4" ht="30">
      <c r="A153" s="38" t="s">
        <v>67</v>
      </c>
      <c r="B153" s="8">
        <v>807</v>
      </c>
      <c r="C153" s="8" t="s">
        <v>66</v>
      </c>
      <c r="D153" s="34">
        <v>16191.7</v>
      </c>
    </row>
    <row r="154" spans="1:4" ht="45">
      <c r="A154" s="38" t="s">
        <v>214</v>
      </c>
      <c r="B154" s="22">
        <v>807</v>
      </c>
      <c r="C154" s="22" t="s">
        <v>213</v>
      </c>
      <c r="D154" s="34">
        <v>3348.9</v>
      </c>
    </row>
    <row r="155" spans="1:4" ht="30">
      <c r="A155" s="38" t="s">
        <v>163</v>
      </c>
      <c r="B155" s="22">
        <v>808</v>
      </c>
      <c r="C155" s="22"/>
      <c r="D155" s="34">
        <f>SUM(D156:D158)</f>
        <v>120.80000000000001</v>
      </c>
    </row>
    <row r="156" spans="1:4" ht="48" customHeight="1">
      <c r="A156" s="23" t="s">
        <v>37</v>
      </c>
      <c r="B156" s="22">
        <v>808</v>
      </c>
      <c r="C156" s="22" t="s">
        <v>106</v>
      </c>
      <c r="D156" s="34">
        <v>103.9</v>
      </c>
    </row>
    <row r="157" spans="1:4" ht="60.75" customHeight="1">
      <c r="A157" s="35" t="s">
        <v>39</v>
      </c>
      <c r="B157" s="22">
        <v>808</v>
      </c>
      <c r="C157" s="22" t="s">
        <v>96</v>
      </c>
      <c r="D157" s="34">
        <v>4.4</v>
      </c>
    </row>
    <row r="158" spans="1:4" ht="30">
      <c r="A158" s="23" t="s">
        <v>19</v>
      </c>
      <c r="B158" s="22">
        <v>808</v>
      </c>
      <c r="C158" s="4" t="s">
        <v>88</v>
      </c>
      <c r="D158" s="10">
        <v>12.5</v>
      </c>
    </row>
    <row r="159" spans="1:4" ht="30">
      <c r="A159" s="23" t="s">
        <v>164</v>
      </c>
      <c r="B159" s="8">
        <v>809</v>
      </c>
      <c r="C159" s="4"/>
      <c r="D159" s="10">
        <f>D160</f>
        <v>36.5</v>
      </c>
    </row>
    <row r="160" spans="1:4" ht="46.5" customHeight="1">
      <c r="A160" s="23" t="s">
        <v>37</v>
      </c>
      <c r="B160" s="8">
        <v>809</v>
      </c>
      <c r="C160" s="4" t="s">
        <v>106</v>
      </c>
      <c r="D160" s="10">
        <v>36.5</v>
      </c>
    </row>
    <row r="161" spans="1:4" ht="30">
      <c r="A161" s="23" t="s">
        <v>165</v>
      </c>
      <c r="B161" s="8">
        <v>810</v>
      </c>
      <c r="C161" s="4"/>
      <c r="D161" s="10">
        <f>D163</f>
        <v>0.8</v>
      </c>
    </row>
    <row r="162" spans="1:4" ht="30" hidden="1">
      <c r="A162" s="23" t="s">
        <v>19</v>
      </c>
      <c r="B162" s="8">
        <v>810</v>
      </c>
      <c r="C162" s="4" t="s">
        <v>88</v>
      </c>
      <c r="D162" s="10">
        <v>0</v>
      </c>
    </row>
    <row r="163" spans="1:4" ht="30">
      <c r="A163" s="23" t="s">
        <v>18</v>
      </c>
      <c r="B163" s="8">
        <v>810</v>
      </c>
      <c r="C163" s="4" t="s">
        <v>89</v>
      </c>
      <c r="D163" s="10">
        <v>0.8</v>
      </c>
    </row>
    <row r="164" spans="1:4" ht="30">
      <c r="A164" s="35" t="s">
        <v>166</v>
      </c>
      <c r="B164" s="8">
        <v>811</v>
      </c>
      <c r="C164" s="4"/>
      <c r="D164" s="10">
        <f>SUM(D165:D178)</f>
        <v>368950.8</v>
      </c>
    </row>
    <row r="165" spans="1:4" ht="30">
      <c r="A165" s="35" t="s">
        <v>31</v>
      </c>
      <c r="B165" s="8">
        <v>811</v>
      </c>
      <c r="C165" s="4" t="s">
        <v>142</v>
      </c>
      <c r="D165" s="10">
        <v>1244.3</v>
      </c>
    </row>
    <row r="166" spans="1:4" ht="60">
      <c r="A166" s="35" t="s">
        <v>216</v>
      </c>
      <c r="B166" s="8">
        <v>811</v>
      </c>
      <c r="C166" s="4" t="s">
        <v>215</v>
      </c>
      <c r="D166" s="10">
        <v>0.1</v>
      </c>
    </row>
    <row r="167" spans="1:4" ht="93" customHeight="1">
      <c r="A167" s="35" t="s">
        <v>171</v>
      </c>
      <c r="B167" s="8">
        <v>811</v>
      </c>
      <c r="C167" s="8" t="s">
        <v>143</v>
      </c>
      <c r="D167" s="10">
        <v>112059.4</v>
      </c>
    </row>
    <row r="168" spans="1:4" ht="74.25" customHeight="1">
      <c r="A168" s="18" t="s">
        <v>129</v>
      </c>
      <c r="B168" s="8">
        <v>811</v>
      </c>
      <c r="C168" s="8" t="s">
        <v>111</v>
      </c>
      <c r="D168" s="10">
        <v>1734.6</v>
      </c>
    </row>
    <row r="169" spans="1:4" ht="74.25" customHeight="1">
      <c r="A169" s="52" t="s">
        <v>44</v>
      </c>
      <c r="B169" s="11">
        <v>811</v>
      </c>
      <c r="C169" s="11" t="s">
        <v>110</v>
      </c>
      <c r="D169" s="12">
        <v>23393.9</v>
      </c>
    </row>
    <row r="170" spans="1:4" ht="75" customHeight="1">
      <c r="A170" s="50" t="s">
        <v>131</v>
      </c>
      <c r="B170" s="32">
        <v>811</v>
      </c>
      <c r="C170" s="29" t="s">
        <v>108</v>
      </c>
      <c r="D170" s="30">
        <v>24567.8</v>
      </c>
    </row>
    <row r="171" spans="1:4" ht="47.25" customHeight="1">
      <c r="A171" s="23" t="s">
        <v>37</v>
      </c>
      <c r="B171" s="22">
        <v>811</v>
      </c>
      <c r="C171" s="4" t="s">
        <v>106</v>
      </c>
      <c r="D171" s="10">
        <v>2.5</v>
      </c>
    </row>
    <row r="172" spans="1:4" ht="90">
      <c r="A172" s="18" t="s">
        <v>194</v>
      </c>
      <c r="B172" s="22">
        <v>811</v>
      </c>
      <c r="C172" s="22" t="s">
        <v>105</v>
      </c>
      <c r="D172" s="34">
        <v>120.7</v>
      </c>
    </row>
    <row r="173" spans="1:4" ht="91.5" customHeight="1">
      <c r="A173" s="18" t="s">
        <v>198</v>
      </c>
      <c r="B173" s="22">
        <v>811</v>
      </c>
      <c r="C173" s="22" t="s">
        <v>104</v>
      </c>
      <c r="D173" s="34">
        <v>91831.7</v>
      </c>
    </row>
    <row r="174" spans="1:4" ht="60" customHeight="1">
      <c r="A174" s="18" t="s">
        <v>45</v>
      </c>
      <c r="B174" s="8">
        <v>811</v>
      </c>
      <c r="C174" s="22" t="s">
        <v>103</v>
      </c>
      <c r="D174" s="34">
        <v>113914.5</v>
      </c>
    </row>
    <row r="175" spans="1:4" ht="61.5" customHeight="1">
      <c r="A175" s="18" t="s">
        <v>46</v>
      </c>
      <c r="B175" s="8">
        <v>811</v>
      </c>
      <c r="C175" s="22" t="s">
        <v>102</v>
      </c>
      <c r="D175" s="34">
        <v>28.3</v>
      </c>
    </row>
    <row r="176" spans="1:4" ht="45">
      <c r="A176" s="23" t="s">
        <v>20</v>
      </c>
      <c r="B176" s="8">
        <v>811</v>
      </c>
      <c r="C176" s="4" t="s">
        <v>132</v>
      </c>
      <c r="D176" s="10">
        <v>3.3</v>
      </c>
    </row>
    <row r="177" spans="1:4" ht="30">
      <c r="A177" s="23" t="s">
        <v>18</v>
      </c>
      <c r="B177" s="8">
        <v>811</v>
      </c>
      <c r="C177" s="4" t="s">
        <v>89</v>
      </c>
      <c r="D177" s="10">
        <v>-20</v>
      </c>
    </row>
    <row r="178" spans="1:4" ht="30">
      <c r="A178" s="23" t="s">
        <v>19</v>
      </c>
      <c r="B178" s="8">
        <v>811</v>
      </c>
      <c r="C178" s="4" t="s">
        <v>88</v>
      </c>
      <c r="D178" s="10">
        <v>69.7</v>
      </c>
    </row>
    <row r="179" spans="1:4" ht="45" hidden="1">
      <c r="A179" s="23" t="s">
        <v>167</v>
      </c>
      <c r="B179" s="8">
        <v>812</v>
      </c>
      <c r="C179" s="4"/>
      <c r="D179" s="10">
        <f>D180</f>
        <v>0</v>
      </c>
    </row>
    <row r="180" spans="1:4" ht="30" hidden="1">
      <c r="A180" s="23" t="s">
        <v>19</v>
      </c>
      <c r="B180" s="8">
        <v>812</v>
      </c>
      <c r="C180" s="4" t="s">
        <v>88</v>
      </c>
      <c r="D180" s="10"/>
    </row>
    <row r="181" spans="1:4" ht="45" hidden="1">
      <c r="A181" s="23" t="s">
        <v>170</v>
      </c>
      <c r="B181" s="8">
        <v>815</v>
      </c>
      <c r="C181" s="4"/>
      <c r="D181" s="10">
        <f>SUM(D182:D183)</f>
        <v>0</v>
      </c>
    </row>
    <row r="182" spans="1:4" ht="45" customHeight="1" hidden="1">
      <c r="A182" s="23" t="s">
        <v>37</v>
      </c>
      <c r="B182" s="8">
        <v>815</v>
      </c>
      <c r="C182" s="4" t="s">
        <v>106</v>
      </c>
      <c r="D182" s="10"/>
    </row>
    <row r="183" spans="1:4" ht="45" hidden="1">
      <c r="A183" s="23" t="s">
        <v>20</v>
      </c>
      <c r="B183" s="8">
        <v>815</v>
      </c>
      <c r="C183" s="4" t="s">
        <v>132</v>
      </c>
      <c r="D183" s="10"/>
    </row>
    <row r="184" spans="1:4" ht="30">
      <c r="A184" s="23" t="s">
        <v>169</v>
      </c>
      <c r="B184" s="8">
        <v>840</v>
      </c>
      <c r="C184" s="4"/>
      <c r="D184" s="10">
        <f>D185</f>
        <v>2212.2</v>
      </c>
    </row>
    <row r="185" spans="1:4" ht="45">
      <c r="A185" s="23" t="s">
        <v>20</v>
      </c>
      <c r="B185" s="22">
        <v>840</v>
      </c>
      <c r="C185" s="4" t="s">
        <v>132</v>
      </c>
      <c r="D185" s="10">
        <v>2212.2</v>
      </c>
    </row>
    <row r="186" spans="1:4" ht="30.75" customHeight="1">
      <c r="A186" s="23" t="s">
        <v>168</v>
      </c>
      <c r="B186" s="8">
        <v>841</v>
      </c>
      <c r="C186" s="8"/>
      <c r="D186" s="10">
        <f>D187+D188</f>
        <v>49.9</v>
      </c>
    </row>
    <row r="187" spans="1:4" ht="44.25" customHeight="1">
      <c r="A187" s="23" t="s">
        <v>37</v>
      </c>
      <c r="B187" s="8">
        <v>841</v>
      </c>
      <c r="C187" s="8" t="s">
        <v>106</v>
      </c>
      <c r="D187" s="10">
        <v>20.7</v>
      </c>
    </row>
    <row r="188" spans="1:4" ht="44.25" customHeight="1">
      <c r="A188" s="21" t="s">
        <v>20</v>
      </c>
      <c r="B188" s="11">
        <v>841</v>
      </c>
      <c r="C188" s="11" t="s">
        <v>132</v>
      </c>
      <c r="D188" s="12">
        <v>29.2</v>
      </c>
    </row>
    <row r="189" spans="1:4" ht="15">
      <c r="A189" s="17"/>
      <c r="D189" s="3"/>
    </row>
    <row r="190" ht="15">
      <c r="A190" s="17"/>
    </row>
    <row r="191" ht="15">
      <c r="A191" s="17"/>
    </row>
    <row r="192" ht="15">
      <c r="A192" s="17"/>
    </row>
    <row r="193" spans="1:4" ht="15">
      <c r="A193" s="17"/>
      <c r="D193" s="5"/>
    </row>
    <row r="194" ht="15">
      <c r="A194" s="17"/>
    </row>
    <row r="195" ht="15">
      <c r="A195" s="17"/>
    </row>
    <row r="196" ht="15">
      <c r="A196" s="17"/>
    </row>
    <row r="197" ht="15">
      <c r="A197" s="17"/>
    </row>
    <row r="198" ht="15">
      <c r="A198" s="17"/>
    </row>
    <row r="199" ht="15">
      <c r="A199" s="17"/>
    </row>
    <row r="200" ht="15">
      <c r="A200" s="17"/>
    </row>
    <row r="201" ht="15">
      <c r="A201" s="17"/>
    </row>
    <row r="202" ht="15">
      <c r="A202" s="17"/>
    </row>
    <row r="203" ht="15">
      <c r="A203" s="17"/>
    </row>
    <row r="204" ht="15">
      <c r="A204" s="17"/>
    </row>
    <row r="205" ht="15">
      <c r="A205" s="17"/>
    </row>
    <row r="206" ht="15">
      <c r="A206" s="17"/>
    </row>
    <row r="207" ht="15">
      <c r="A207" s="17"/>
    </row>
    <row r="208" ht="15">
      <c r="A208" s="17"/>
    </row>
    <row r="209" ht="15">
      <c r="A209" s="17"/>
    </row>
    <row r="210" ht="15">
      <c r="A210" s="17"/>
    </row>
    <row r="211" ht="15">
      <c r="A211" s="17"/>
    </row>
    <row r="212" ht="15">
      <c r="A212" s="17"/>
    </row>
    <row r="213" ht="15">
      <c r="A213" s="17"/>
    </row>
    <row r="214" ht="15">
      <c r="A214" s="17"/>
    </row>
    <row r="215" ht="15">
      <c r="A215" s="17"/>
    </row>
    <row r="216" ht="15">
      <c r="A216" s="17"/>
    </row>
    <row r="217" ht="15">
      <c r="A217" s="17"/>
    </row>
    <row r="218" ht="15">
      <c r="A218" s="17"/>
    </row>
    <row r="219" ht="15">
      <c r="A219" s="17"/>
    </row>
    <row r="220" ht="15">
      <c r="A220" s="17"/>
    </row>
    <row r="221" ht="15">
      <c r="A221" s="17"/>
    </row>
    <row r="222" ht="15">
      <c r="A222" s="17"/>
    </row>
    <row r="223" ht="15">
      <c r="A223" s="17"/>
    </row>
    <row r="224" ht="15">
      <c r="A224" s="17"/>
    </row>
    <row r="225" ht="15">
      <c r="A225" s="17"/>
    </row>
    <row r="226" ht="15">
      <c r="A226" s="17"/>
    </row>
    <row r="227" ht="15">
      <c r="A227" s="17"/>
    </row>
    <row r="228" ht="15">
      <c r="A228" s="17"/>
    </row>
    <row r="229" ht="15">
      <c r="A229" s="17"/>
    </row>
    <row r="230" ht="15">
      <c r="A230" s="17"/>
    </row>
    <row r="231" ht="15">
      <c r="A231" s="17"/>
    </row>
    <row r="232" ht="15">
      <c r="A232" s="17"/>
    </row>
    <row r="233" ht="15">
      <c r="A233" s="17"/>
    </row>
    <row r="234" ht="15">
      <c r="A234" s="17"/>
    </row>
    <row r="235" ht="15">
      <c r="A235" s="17"/>
    </row>
    <row r="236" ht="15">
      <c r="A236" s="17"/>
    </row>
    <row r="237" ht="15">
      <c r="A237" s="17"/>
    </row>
    <row r="238" ht="15">
      <c r="A238" s="17"/>
    </row>
    <row r="239" ht="15">
      <c r="A239" s="17"/>
    </row>
    <row r="240" ht="15">
      <c r="A240" s="17"/>
    </row>
    <row r="241" ht="15">
      <c r="A241" s="17"/>
    </row>
    <row r="242" ht="15">
      <c r="A242" s="17"/>
    </row>
    <row r="243" ht="15">
      <c r="A243" s="17"/>
    </row>
    <row r="244" ht="15">
      <c r="A244" s="17"/>
    </row>
    <row r="245" ht="15">
      <c r="A245" s="17"/>
    </row>
    <row r="246" ht="15">
      <c r="A246" s="17"/>
    </row>
    <row r="247" ht="15">
      <c r="A247" s="17"/>
    </row>
    <row r="248" ht="15">
      <c r="A248" s="17"/>
    </row>
    <row r="249" ht="15">
      <c r="A249" s="17"/>
    </row>
    <row r="250" ht="15">
      <c r="A250" s="17"/>
    </row>
  </sheetData>
  <mergeCells count="5">
    <mergeCell ref="D9:D10"/>
    <mergeCell ref="A9:A10"/>
    <mergeCell ref="B9:C9"/>
    <mergeCell ref="A6:D6"/>
    <mergeCell ref="A7:D7"/>
  </mergeCells>
  <printOptions/>
  <pageMargins left="1.1811023622047245" right="0.3937007874015748" top="0.7874015748031497" bottom="0.7874015748031497" header="0.07874015748031496" footer="0"/>
  <pageSetup fitToHeight="13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user</cp:lastModifiedBy>
  <cp:lastPrinted>2011-06-03T09:46:58Z</cp:lastPrinted>
  <dcterms:created xsi:type="dcterms:W3CDTF">2010-04-20T09:11:02Z</dcterms:created>
  <dcterms:modified xsi:type="dcterms:W3CDTF">2011-06-03T09:47:31Z</dcterms:modified>
  <cp:category/>
  <cp:version/>
  <cp:contentType/>
  <cp:contentStatus/>
</cp:coreProperties>
</file>