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64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'Лист1'!$A$1:$F$31</definedName>
    <definedName name="_xlnm.Print_Area" localSheetId="1">'Лист2'!$A$4:$K$32</definedName>
  </definedNames>
  <calcPr fullCalcOnLoad="1"/>
</workbook>
</file>

<file path=xl/sharedStrings.xml><?xml version="1.0" encoding="utf-8"?>
<sst xmlns="http://schemas.openxmlformats.org/spreadsheetml/2006/main" count="194" uniqueCount="150">
  <si>
    <t>Номер целевого показателя</t>
  </si>
  <si>
    <t>Исполнитель мероприятия - учреждение</t>
  </si>
  <si>
    <t>Полученный эффект от реализации ЦП</t>
  </si>
  <si>
    <t>Финансирование ЦП, тыс. руб.</t>
  </si>
  <si>
    <t>№ п/п</t>
  </si>
  <si>
    <t>% исполнения</t>
  </si>
  <si>
    <t>Показатель ЦП</t>
  </si>
  <si>
    <t>Информация</t>
  </si>
  <si>
    <t>наименование целевой программы</t>
  </si>
  <si>
    <t>ИТОГО:</t>
  </si>
  <si>
    <t>в том числе по ГРБС:</t>
  </si>
  <si>
    <t>Примечание (обоснование изменения показателей ЦП, причины низкого % выполнения или невыполнения мероприятий, отклонений от плана реализации ЦП)</t>
  </si>
  <si>
    <t>КОМИТЕТ ПО ФИЗИЧЕСКОЙ КУЛЬТУРЕ И СПОРТУ МЭРИИ ГОРОДА ЧЕРЕПОВЦА</t>
  </si>
  <si>
    <t>ГБ</t>
  </si>
  <si>
    <t>МАУ "Физкультура и спорт"</t>
  </si>
  <si>
    <t>Спортивная некоммерческая организация</t>
  </si>
  <si>
    <t>МБОУ ДОД "СДЮСШОР по волейболу"</t>
  </si>
  <si>
    <t>МБОУ ДОД "ДЮСШ № 3"</t>
  </si>
  <si>
    <t>ГРБС и (или) орган мэрии, осуществляющий функции и полномочия учредителя учреждения</t>
  </si>
  <si>
    <t xml:space="preserve">ГБ </t>
  </si>
  <si>
    <t>% исполнения от плана расходов на текущий финансовый год</t>
  </si>
  <si>
    <t>20</t>
  </si>
  <si>
    <t>320</t>
  </si>
  <si>
    <t>3</t>
  </si>
  <si>
    <t>Примечание (причины невыполнения)</t>
  </si>
  <si>
    <t>15</t>
  </si>
  <si>
    <t>120</t>
  </si>
  <si>
    <t>8</t>
  </si>
  <si>
    <t>128</t>
  </si>
  <si>
    <t>715</t>
  </si>
  <si>
    <t>1.1.</t>
  </si>
  <si>
    <t>2.1.</t>
  </si>
  <si>
    <t>2.2.</t>
  </si>
  <si>
    <t>3.1.</t>
  </si>
  <si>
    <t>3.2.</t>
  </si>
  <si>
    <t>4.1.</t>
  </si>
  <si>
    <t>4.2.</t>
  </si>
  <si>
    <t>4.3.</t>
  </si>
  <si>
    <t>5.1.</t>
  </si>
  <si>
    <t>6.1.</t>
  </si>
  <si>
    <t>6.2.</t>
  </si>
  <si>
    <t>Организация тренировочных мероприятий и проведение городских спортивных соревнований по хоккею с шайбой среди любительских команд</t>
  </si>
  <si>
    <t>14</t>
  </si>
  <si>
    <t>155</t>
  </si>
  <si>
    <t>МБОУ ДОД "ДЮСШ № 2"</t>
  </si>
  <si>
    <t>Источник финансирования</t>
  </si>
  <si>
    <t>Наименование (ед. измерения)</t>
  </si>
  <si>
    <t>2015 год (план)</t>
  </si>
  <si>
    <t>2015 год (факт) на 01.04.2015</t>
  </si>
  <si>
    <t>об итогах выполнения целевой программы за 1 квартал 2015 года</t>
  </si>
  <si>
    <t>"Спортивный город" на 2015-2017 годы</t>
  </si>
  <si>
    <t>Мероприятия ЦП, выполненные в 1 квартале 2015 года с нарастающим итогом</t>
  </si>
  <si>
    <t>Функциональная классификация расходов (Р, ПР, ЦСР)</t>
  </si>
  <si>
    <t>План расходов на 2015 год</t>
  </si>
  <si>
    <t xml:space="preserve">Кассовые расходы на 01.04.2015  </t>
  </si>
  <si>
    <t xml:space="preserve">Количество объектов спорта
в т.ч.:
</t>
  </si>
  <si>
    <t>- спортивные площадки, ед</t>
  </si>
  <si>
    <t>- спортивные объекты массовой доступности, ед.</t>
  </si>
  <si>
    <t>Количество секций для детей и подростков по хоккею с шайбой по месту жительства, ед.</t>
  </si>
  <si>
    <t>Численность детей и подростков, занимающихся в секциях по хоккею с шайбой по месту жительства, чел.</t>
  </si>
  <si>
    <t>Количество мужских любительских команд по хоккею с шайбой, ед.</t>
  </si>
  <si>
    <t>2.3.</t>
  </si>
  <si>
    <t>2.4.</t>
  </si>
  <si>
    <t>Численность участников мужских любительских команд по хоккею с шайбой, чел.</t>
  </si>
  <si>
    <t>Количество секций для детей и подростков по футболу по месту жительства, ед.</t>
  </si>
  <si>
    <t>Численность детей и подростков, занимающихся в секциях по футболу по месту жительства, чел.</t>
  </si>
  <si>
    <t>Количество турниров по дворовому футболу в рамках проекта "Народный бюджет", ед.</t>
  </si>
  <si>
    <t>3.3.</t>
  </si>
  <si>
    <t>3.4.</t>
  </si>
  <si>
    <t>Количество секций для детей и подростков по волейболу по месту жительства, ед.</t>
  </si>
  <si>
    <t>Численность детей и подростков, занимающихся в секциях по волейболу по месту жительства, чел.</t>
  </si>
  <si>
    <t>Количество секций для детей и подростков по баскетболу по месту жительства, ед.</t>
  </si>
  <si>
    <t>Численность детей и подростков, занимающихся в секциях по баскетболу по месту жительства, чел</t>
  </si>
  <si>
    <t>Количество мероприятий, проводимых среди учащихся общеобразовательных школ, ед.</t>
  </si>
  <si>
    <t xml:space="preserve">5.2. </t>
  </si>
  <si>
    <t>5.3.</t>
  </si>
  <si>
    <t>Количество физкультурно-оздоровительных секций по месту жительства, ед.</t>
  </si>
  <si>
    <t>Секции по адаптивной физической культуре, ед.</t>
  </si>
  <si>
    <t>Численность горожан, в том числе детей и подростков, занимающихся в физкультурно-оздоровительных секциях по месту жительства, чел.</t>
  </si>
  <si>
    <t>6.3.</t>
  </si>
  <si>
    <t>19</t>
  </si>
  <si>
    <t>304</t>
  </si>
  <si>
    <t>30</t>
  </si>
  <si>
    <t>700</t>
  </si>
  <si>
    <t>26</t>
  </si>
  <si>
    <t>390</t>
  </si>
  <si>
    <t>2</t>
  </si>
  <si>
    <t>1</t>
  </si>
  <si>
    <t>34</t>
  </si>
  <si>
    <t>31</t>
  </si>
  <si>
    <t>133</t>
  </si>
  <si>
    <t>0</t>
  </si>
  <si>
    <t>520</t>
  </si>
  <si>
    <t>Занимается регулярно 26 команд по 20 человек.</t>
  </si>
  <si>
    <t>Реализация мероприятий по разделу программы "Развитие футбола" начнется во 2 квартале 2015 года. На основании Постановления мэрии от 20.03.2015 № 1838 "О внесении изменений в Постановление мэрии города от 10.10.2014 № 5484" исполнитель мероприятий по разделу 3 "Развитие футбола" изменится с МАУ "Физкультура и спорт" на МБОУ ДОД "ДЮСШ № 2".</t>
  </si>
  <si>
    <t>Количество команд, участвующих во Всероссийских и региональных соревнованиях по футболу (первенство России МФФ "Золотое кольцо" среди любительских команд), ед.</t>
  </si>
  <si>
    <t>Количество команд, участвующих в Кубке и чемпионате России по волейболу, ед.</t>
  </si>
  <si>
    <t>Сроки проведения соревнований 2, 3, 4 квартал 2015 года.</t>
  </si>
  <si>
    <t>Организация 20 команд (320 человек) запланирована на 4 квартал 2015 года.</t>
  </si>
  <si>
    <t>Организация 34 секций запланирована на 3 квартал 2015 года.</t>
  </si>
  <si>
    <t>1101 031 0000</t>
  </si>
  <si>
    <t>1102 031 0000</t>
  </si>
  <si>
    <t>2.1., 2.2.</t>
  </si>
  <si>
    <t>2.3., 2.4.</t>
  </si>
  <si>
    <t xml:space="preserve">Обустройство новых спортивных площадок, обустройство новых объектов спорта массовой доступности и установка гимнастических и тренажерных комплексов </t>
  </si>
  <si>
    <t>Материальное обеспечение физкультурно-спортивной работы</t>
  </si>
  <si>
    <t>3.1., 3.2.</t>
  </si>
  <si>
    <t>Организация секционной физкультурно-оздоровительной работы и проведение городских соревнований по футболу среди детских команд</t>
  </si>
  <si>
    <t>Материально-техническое обеспечение организации физкультурно-оздоровительной секционной работы с детьми по футболу</t>
  </si>
  <si>
    <t>Организация и проведение турниров по дворовому футболу</t>
  </si>
  <si>
    <t>Материально-техническое обеспечение турниров</t>
  </si>
  <si>
    <t>Комитет по физической культуре и спорту мэрии города Череповца</t>
  </si>
  <si>
    <t>0709 031 0000</t>
  </si>
  <si>
    <t>Обеспечение участия любительских команд в Кубке и первенстве России МФФ "Золотое кольцо"</t>
  </si>
  <si>
    <t>4.1., 4.2.</t>
  </si>
  <si>
    <t>5.1., 5.2.</t>
  </si>
  <si>
    <t>Организация и проведение городских соревнований по баскетболу "Кубок пятиклассника"</t>
  </si>
  <si>
    <t>Материально-техническое обеспечение организации проведения физкультурно-оздоровительной работы по месту жительства</t>
  </si>
  <si>
    <t>12</t>
  </si>
  <si>
    <t>28</t>
  </si>
  <si>
    <t>Установка 2 гимнастических (тренажерных) комплексов запланирована на 2 квартал 2015 года.</t>
  </si>
  <si>
    <t>Приобретение и установка гимнастических и тренажерных комлпексов запланирована на 2 квартал 2015 года.</t>
  </si>
  <si>
    <t>Расходы будущих периодов.</t>
  </si>
  <si>
    <t xml:space="preserve"> Расходы будущих периодов.</t>
  </si>
  <si>
    <t>Приобретение хоккейной экипировки и инвентаря запланировано на 3 квартал 2015 года.</t>
  </si>
  <si>
    <t>Проведение соревнований запланировано на 2 квартал 2015 года.</t>
  </si>
  <si>
    <t>Проведение соревнований запланировано на 4 квартал 2015 года.</t>
  </si>
  <si>
    <t>Проведение соревнований запланировано на 3 квартал 2015 года.</t>
  </si>
  <si>
    <t>Приобретение инвентаря запланировано на 3 квартал 2015 года.</t>
  </si>
  <si>
    <t xml:space="preserve">Увеличение численности населения, в том числе детей и подростков, систематически занимающихся физкультурой и спортом и поддерживающего свое здоровье средствами физической культуры и спорта. Создание условий для занятий физической культурой и массовым спортом.
</t>
  </si>
  <si>
    <t>Вовлечение в занятия массовым спортом большего количества населения города, создание условий для самореализации в спорте.</t>
  </si>
  <si>
    <t>Увеличение численности населения, в том числе детей и подростков, регулярно занимающихся физкультурой и спортом и поддерживающего свое здоровье средствами физической культуры и спорта.</t>
  </si>
  <si>
    <t xml:space="preserve">Повышение спортивного имиджа города; вовлечение в занятия массовым спортом большего количества населения города, преимущественно детей и подростков; создание условий для самореализации в спорте.
</t>
  </si>
  <si>
    <t>Организация секционной физкультурно-оздоровительной работы по месту жительства с целью приобщения населения, особенно детей и подростков, к систематическим занятиям физической культурой и спортом. Увеличение численности населения, в том числе детей и подростков, систематически занимающихся физкультурой и спортом и поддерживающего свое здоровье средствами физической культуры и спорта.</t>
  </si>
  <si>
    <t xml:space="preserve">Укрепление и сохранение здоровья подрастающего поколения; развитие досуговой деятельности детей и подростков; подготовка, отбор спортивного резерва. Увеличение численности населения, в том числе детей и подростков, регулярно занимающихся физкультурой и спортом.
</t>
  </si>
  <si>
    <t>Организация открытых хоккейных площадок с закреплением ответственных за обслуживание и спортивных организаторов, организация спортивных объектов массовой доступности.</t>
  </si>
  <si>
    <t>Содержание и обслуживание спортивных площадок и объектов спорта массовой доступности - оплата услуг по обслуживанию хоккейных площадок, лыжных трасс и троп здоровья, коммунальных услуг, обеспечение горюче-смазочными материалами и запчастями снегоуборочной техники и снегоходов.</t>
  </si>
  <si>
    <t>Организация секционной физкультурно-оздоровительной работы и проведения городских соревнований среди детских команд по хоккею с шайбой - оплата услуг по проведению физкультурно-оздоровительных занятий, перевозке участников соревнований, услуг раздевалки, услуг по изготовлению фотографий, страхованию участников соревнований, обеспечению питанием спортсменов при проведении физкультурных и спортивных мероприятий, награждению участников соревнований.</t>
  </si>
  <si>
    <t>Материально-техническое обеспечение организации секционной работы и участия в соревнованиях по волейболу - приобретение мячей.</t>
  </si>
  <si>
    <t>Организация секционной физкультурно-оздоровительной работы и проведение соревнований по волейболу среди детских команд - оплата услуг по проведению физкультурно-оздоровительных занятий.</t>
  </si>
  <si>
    <t>Материальное обеспечение подготовки и участия команды в Кубке и чемпионате России по волейболу среди женских команд - выплаты сотрудникам и спортсменам по контрактам с начислениями, банковские услуги.</t>
  </si>
  <si>
    <t>Материально-техническое обеспечение организации физкультурно-оздоровительной работы - приобретение мячей.</t>
  </si>
  <si>
    <t>Организация и проведение чемпионата школьной баскетбольной лиги "КЭС-Баскет" - приобретение наградной продукции.</t>
  </si>
  <si>
    <t>Организация и проведение городских соревнований по уличному баскетболу "Оранжевое настроение" - приобретение наградной продукции</t>
  </si>
  <si>
    <t>Материально-техническое обеспечение соревнований по баскетболу - приобретение мячей, спортивного оборудования (стрелки поочередного владения, указатели).</t>
  </si>
  <si>
    <t xml:space="preserve">Организация секционной физкультурно-спортивной работы с населением - оплата услуг по проведению физкультурно-оздоровительных занятий по шахматам, скандинавской ходьбе, городошному спорту  </t>
  </si>
  <si>
    <t xml:space="preserve">Спортивная некоммерческая организация </t>
  </si>
  <si>
    <t xml:space="preserve">Организация секционной физкультурно-оздоровительной работы и проведение соревнований по баскетболу среди детских команд - оплата услуг по проведению физкультурно-оздоровительных занятий. </t>
  </si>
  <si>
    <t>6.1., 6.2., 6.3.</t>
  </si>
  <si>
    <t>Информация об итогах выполнения ведомственной целевой программы «Спортивный город» на 2015-2017 годы за 1 квартал 2015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</si>
</sst>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"/>
    <numFmt numFmtId="171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33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0" fillId="0" borderId="0" xfId="0" applyAlignment="1">
      <alignment horizontal="left"/>
    </xf>
    <xf numFmtId="0" fontId="33" fillId="0" borderId="0" xfId="0" applyFont="1" applyAlignment="1">
      <alignment horizontal="center"/>
    </xf>
    <xf numFmtId="49" fontId="42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wrapText="1"/>
    </xf>
    <xf numFmtId="49" fontId="42" fillId="33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center"/>
    </xf>
    <xf numFmtId="10" fontId="19" fillId="33" borderId="10" xfId="0" applyNumberFormat="1" applyFont="1" applyFill="1" applyBorder="1" applyAlignment="1">
      <alignment horizontal="center" vertical="center"/>
    </xf>
    <xf numFmtId="10" fontId="42" fillId="33" borderId="10" xfId="0" applyNumberFormat="1" applyFont="1" applyFill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/>
    </xf>
    <xf numFmtId="10" fontId="19" fillId="0" borderId="10" xfId="0" applyNumberFormat="1" applyFont="1" applyBorder="1" applyAlignment="1">
      <alignment horizontal="center" vertical="center"/>
    </xf>
    <xf numFmtId="4" fontId="19" fillId="33" borderId="10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49" fontId="19" fillId="33" borderId="10" xfId="0" applyNumberFormat="1" applyFont="1" applyFill="1" applyBorder="1" applyAlignment="1">
      <alignment horizontal="center" vertical="center"/>
    </xf>
    <xf numFmtId="49" fontId="42" fillId="33" borderId="10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/>
    </xf>
    <xf numFmtId="4" fontId="21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" fontId="19" fillId="33" borderId="10" xfId="0" applyNumberFormat="1" applyFont="1" applyFill="1" applyBorder="1" applyAlignment="1">
      <alignment horizontal="center" vertical="center"/>
    </xf>
    <xf numFmtId="4" fontId="19" fillId="0" borderId="10" xfId="0" applyNumberFormat="1" applyFont="1" applyFill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49" fontId="42" fillId="33" borderId="10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42" fillId="33" borderId="13" xfId="0" applyNumberFormat="1" applyFont="1" applyFill="1" applyBorder="1" applyAlignment="1">
      <alignment horizontal="center" vertical="center" wrapText="1"/>
    </xf>
    <xf numFmtId="49" fontId="42" fillId="33" borderId="14" xfId="0" applyNumberFormat="1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49" fontId="19" fillId="0" borderId="13" xfId="0" applyNumberFormat="1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wrapText="1"/>
    </xf>
    <xf numFmtId="0" fontId="4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42" fillId="0" borderId="13" xfId="0" applyNumberFormat="1" applyFont="1" applyBorder="1" applyAlignment="1">
      <alignment horizontal="center" vertical="center"/>
    </xf>
    <xf numFmtId="49" fontId="42" fillId="0" borderId="14" xfId="0" applyNumberFormat="1" applyFont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42" fillId="0" borderId="15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view="pageBreakPreview" zoomScaleSheetLayoutView="100" workbookViewId="0" topLeftCell="A7">
      <selection activeCell="C21" sqref="C21"/>
    </sheetView>
  </sheetViews>
  <sheetFormatPr defaultColWidth="9.140625" defaultRowHeight="15"/>
  <cols>
    <col min="1" max="1" width="10.140625" style="27" customWidth="1"/>
    <col min="2" max="2" width="43.421875" style="27" customWidth="1"/>
    <col min="3" max="3" width="35.00390625" style="27" customWidth="1"/>
    <col min="4" max="4" width="17.421875" style="27" customWidth="1"/>
    <col min="5" max="5" width="13.7109375" style="27" customWidth="1"/>
    <col min="6" max="6" width="36.8515625" style="27" customWidth="1"/>
    <col min="7" max="7" width="8.7109375" style="0" customWidth="1"/>
    <col min="8" max="8" width="9.28125" style="0" customWidth="1"/>
    <col min="9" max="9" width="10.57421875" style="0" customWidth="1"/>
    <col min="10" max="10" width="18.00390625" style="0" customWidth="1"/>
    <col min="11" max="11" width="12.140625" style="0" customWidth="1"/>
  </cols>
  <sheetData>
    <row r="1" spans="1:11" ht="19.5" customHeight="1">
      <c r="A1" s="48" t="s">
        <v>7</v>
      </c>
      <c r="B1" s="48"/>
      <c r="C1" s="48"/>
      <c r="D1" s="48"/>
      <c r="E1" s="48"/>
      <c r="F1" s="48"/>
      <c r="G1" s="1"/>
      <c r="H1" s="1"/>
      <c r="I1" s="1"/>
      <c r="J1" s="1"/>
      <c r="K1" s="1"/>
    </row>
    <row r="2" spans="1:11" ht="18" customHeight="1">
      <c r="A2" s="48" t="s">
        <v>49</v>
      </c>
      <c r="B2" s="49"/>
      <c r="C2" s="49"/>
      <c r="D2" s="49"/>
      <c r="E2" s="49"/>
      <c r="F2" s="49"/>
      <c r="G2" s="1"/>
      <c r="H2" s="1"/>
      <c r="I2" s="1"/>
      <c r="J2" s="1"/>
      <c r="K2" s="1"/>
    </row>
    <row r="3" spans="1:11" ht="21" customHeight="1">
      <c r="A3" s="50" t="s">
        <v>50</v>
      </c>
      <c r="B3" s="50"/>
      <c r="C3" s="50"/>
      <c r="D3" s="50"/>
      <c r="E3" s="50"/>
      <c r="F3" s="50"/>
      <c r="G3" s="10"/>
      <c r="H3" s="10"/>
      <c r="I3" s="1"/>
      <c r="J3" s="1"/>
      <c r="K3" s="1"/>
    </row>
    <row r="4" spans="1:11" ht="15">
      <c r="A4" s="52" t="s">
        <v>8</v>
      </c>
      <c r="B4" s="52"/>
      <c r="C4" s="52"/>
      <c r="D4" s="52"/>
      <c r="E4" s="52"/>
      <c r="F4" s="52"/>
      <c r="G4" s="11"/>
      <c r="H4" s="11"/>
      <c r="I4" s="1"/>
      <c r="J4" s="1"/>
      <c r="K4" s="1"/>
    </row>
    <row r="5" spans="1:11" ht="13.5" customHeight="1">
      <c r="A5" s="23"/>
      <c r="B5" s="24"/>
      <c r="C5" s="24"/>
      <c r="D5" s="24"/>
      <c r="E5" s="24"/>
      <c r="F5" s="24"/>
      <c r="G5" s="11"/>
      <c r="H5" s="11"/>
      <c r="I5" s="5"/>
      <c r="J5" s="5"/>
      <c r="K5" s="5"/>
    </row>
    <row r="6" spans="1:11" ht="15.75">
      <c r="A6" s="53" t="s">
        <v>12</v>
      </c>
      <c r="B6" s="48"/>
      <c r="C6" s="48"/>
      <c r="D6" s="48"/>
      <c r="E6" s="48"/>
      <c r="F6" s="48"/>
      <c r="G6" s="11"/>
      <c r="H6" s="11"/>
      <c r="I6" s="5"/>
      <c r="J6" s="5"/>
      <c r="K6" s="5"/>
    </row>
    <row r="8" spans="1:11" ht="18" customHeight="1">
      <c r="A8" s="51" t="s">
        <v>4</v>
      </c>
      <c r="B8" s="51" t="s">
        <v>6</v>
      </c>
      <c r="C8" s="51"/>
      <c r="D8" s="51"/>
      <c r="E8" s="51"/>
      <c r="F8" s="51"/>
      <c r="G8" s="2"/>
      <c r="H8" s="2"/>
      <c r="I8" s="2"/>
      <c r="J8" s="2"/>
      <c r="K8" s="2"/>
    </row>
    <row r="9" spans="1:11" ht="30" customHeight="1">
      <c r="A9" s="51"/>
      <c r="B9" s="39" t="s">
        <v>46</v>
      </c>
      <c r="C9" s="39" t="s">
        <v>47</v>
      </c>
      <c r="D9" s="40" t="s">
        <v>48</v>
      </c>
      <c r="E9" s="36" t="s">
        <v>5</v>
      </c>
      <c r="F9" s="36" t="s">
        <v>24</v>
      </c>
      <c r="G9" s="2"/>
      <c r="H9" s="2"/>
      <c r="I9" s="2"/>
      <c r="J9" s="2"/>
      <c r="K9" s="2"/>
    </row>
    <row r="10" spans="1:11" ht="18" customHeight="1">
      <c r="A10" s="35">
        <v>1</v>
      </c>
      <c r="B10" s="35">
        <v>2</v>
      </c>
      <c r="C10" s="35">
        <v>3</v>
      </c>
      <c r="D10" s="35">
        <v>4</v>
      </c>
      <c r="E10" s="35">
        <v>5</v>
      </c>
      <c r="F10" s="35">
        <v>6</v>
      </c>
      <c r="G10" s="2"/>
      <c r="H10" s="2"/>
      <c r="I10" s="2"/>
      <c r="J10" s="2"/>
      <c r="K10" s="2"/>
    </row>
    <row r="11" spans="1:11" ht="27" customHeight="1">
      <c r="A11" s="54" t="s">
        <v>30</v>
      </c>
      <c r="B11" s="42" t="s">
        <v>55</v>
      </c>
      <c r="C11" s="37" t="s">
        <v>119</v>
      </c>
      <c r="D11" s="28">
        <v>26</v>
      </c>
      <c r="E11" s="14">
        <f>D11/C11</f>
        <v>0.9285714285714286</v>
      </c>
      <c r="F11" s="41"/>
      <c r="G11" s="2"/>
      <c r="H11" s="2"/>
      <c r="I11" s="2"/>
      <c r="J11" s="2"/>
      <c r="K11" s="2"/>
    </row>
    <row r="12" spans="1:11" ht="24.75" customHeight="1">
      <c r="A12" s="55"/>
      <c r="B12" s="42" t="s">
        <v>56</v>
      </c>
      <c r="C12" s="37" t="s">
        <v>42</v>
      </c>
      <c r="D12" s="12" t="s">
        <v>42</v>
      </c>
      <c r="E12" s="14">
        <f aca="true" t="shared" si="0" ref="E12:E17">D12/C12</f>
        <v>1</v>
      </c>
      <c r="F12" s="47"/>
      <c r="G12" s="2"/>
      <c r="H12" s="2"/>
      <c r="I12" s="2"/>
      <c r="J12" s="2"/>
      <c r="K12" s="2"/>
    </row>
    <row r="13" spans="1:11" ht="40.5" customHeight="1">
      <c r="A13" s="55"/>
      <c r="B13" s="41" t="s">
        <v>57</v>
      </c>
      <c r="C13" s="20" t="s">
        <v>42</v>
      </c>
      <c r="D13" s="19" t="s">
        <v>118</v>
      </c>
      <c r="E13" s="14">
        <f t="shared" si="0"/>
        <v>0.8571428571428571</v>
      </c>
      <c r="F13" s="41" t="s">
        <v>120</v>
      </c>
      <c r="G13" s="2"/>
      <c r="H13" s="2"/>
      <c r="I13" s="2"/>
      <c r="J13" s="2"/>
      <c r="K13" s="2"/>
    </row>
    <row r="14" spans="1:11" ht="33.75" customHeight="1">
      <c r="A14" s="37" t="s">
        <v>31</v>
      </c>
      <c r="B14" s="42" t="s">
        <v>58</v>
      </c>
      <c r="C14" s="42" t="s">
        <v>21</v>
      </c>
      <c r="D14" s="41" t="s">
        <v>80</v>
      </c>
      <c r="E14" s="14">
        <f t="shared" si="0"/>
        <v>0.95</v>
      </c>
      <c r="F14" s="63" t="s">
        <v>98</v>
      </c>
      <c r="G14" s="2"/>
      <c r="H14" s="2"/>
      <c r="I14" s="2"/>
      <c r="J14" s="7"/>
      <c r="K14" s="2"/>
    </row>
    <row r="15" spans="1:11" ht="41.25" customHeight="1">
      <c r="A15" s="37" t="s">
        <v>32</v>
      </c>
      <c r="B15" s="42" t="s">
        <v>59</v>
      </c>
      <c r="C15" s="42" t="s">
        <v>22</v>
      </c>
      <c r="D15" s="42" t="s">
        <v>81</v>
      </c>
      <c r="E15" s="14">
        <f t="shared" si="0"/>
        <v>0.95</v>
      </c>
      <c r="F15" s="64"/>
      <c r="G15" s="2"/>
      <c r="H15" s="2"/>
      <c r="I15" s="2"/>
      <c r="J15" s="2"/>
      <c r="K15" s="2"/>
    </row>
    <row r="16" spans="1:11" ht="30" customHeight="1">
      <c r="A16" s="37" t="s">
        <v>61</v>
      </c>
      <c r="B16" s="42" t="s">
        <v>60</v>
      </c>
      <c r="C16" s="41" t="s">
        <v>82</v>
      </c>
      <c r="D16" s="41" t="s">
        <v>84</v>
      </c>
      <c r="E16" s="14">
        <f t="shared" si="0"/>
        <v>0.8666666666666667</v>
      </c>
      <c r="F16" s="58" t="s">
        <v>93</v>
      </c>
      <c r="G16" s="2"/>
      <c r="H16" s="2"/>
      <c r="I16" s="2"/>
      <c r="J16" s="2"/>
      <c r="K16" s="2"/>
    </row>
    <row r="17" spans="1:11" ht="29.25" customHeight="1">
      <c r="A17" s="37" t="s">
        <v>62</v>
      </c>
      <c r="B17" s="42" t="s">
        <v>63</v>
      </c>
      <c r="C17" s="41" t="s">
        <v>83</v>
      </c>
      <c r="D17" s="41" t="s">
        <v>92</v>
      </c>
      <c r="E17" s="14">
        <f t="shared" si="0"/>
        <v>0.7428571428571429</v>
      </c>
      <c r="F17" s="59"/>
      <c r="G17" s="2"/>
      <c r="H17" s="2"/>
      <c r="I17" s="2"/>
      <c r="J17" s="2"/>
      <c r="K17" s="2"/>
    </row>
    <row r="18" spans="1:11" ht="29.25" customHeight="1">
      <c r="A18" s="37" t="s">
        <v>33</v>
      </c>
      <c r="B18" s="42" t="s">
        <v>64</v>
      </c>
      <c r="C18" s="42" t="s">
        <v>84</v>
      </c>
      <c r="D18" s="6"/>
      <c r="E18" s="14">
        <f>D18/C18</f>
        <v>0</v>
      </c>
      <c r="F18" s="60" t="s">
        <v>94</v>
      </c>
      <c r="G18" s="2"/>
      <c r="H18" s="2"/>
      <c r="I18" s="2"/>
      <c r="J18" s="2"/>
      <c r="K18" s="2"/>
    </row>
    <row r="19" spans="1:11" ht="30.75" customHeight="1">
      <c r="A19" s="34" t="s">
        <v>34</v>
      </c>
      <c r="B19" s="42" t="s">
        <v>65</v>
      </c>
      <c r="C19" s="42" t="s">
        <v>85</v>
      </c>
      <c r="D19" s="6"/>
      <c r="E19" s="14">
        <f aca="true" t="shared" si="1" ref="E19:E30">D19/C19</f>
        <v>0</v>
      </c>
      <c r="F19" s="61"/>
      <c r="G19" s="2"/>
      <c r="H19" s="2"/>
      <c r="I19" s="2"/>
      <c r="J19" s="2"/>
      <c r="K19" s="2"/>
    </row>
    <row r="20" spans="1:11" ht="30.75" customHeight="1">
      <c r="A20" s="37" t="s">
        <v>67</v>
      </c>
      <c r="B20" s="42" t="s">
        <v>66</v>
      </c>
      <c r="C20" s="42" t="s">
        <v>86</v>
      </c>
      <c r="D20" s="42"/>
      <c r="E20" s="14">
        <f t="shared" si="1"/>
        <v>0</v>
      </c>
      <c r="F20" s="61"/>
      <c r="G20" s="2"/>
      <c r="H20" s="2"/>
      <c r="I20" s="2"/>
      <c r="J20" s="2"/>
      <c r="K20" s="2"/>
    </row>
    <row r="21" spans="1:11" ht="60" customHeight="1">
      <c r="A21" s="37" t="s">
        <v>68</v>
      </c>
      <c r="B21" s="42" t="s">
        <v>95</v>
      </c>
      <c r="C21" s="42" t="s">
        <v>87</v>
      </c>
      <c r="D21" s="42"/>
      <c r="E21" s="14">
        <f t="shared" si="1"/>
        <v>0</v>
      </c>
      <c r="F21" s="62"/>
      <c r="G21" s="2"/>
      <c r="H21" s="2"/>
      <c r="I21" s="2"/>
      <c r="J21" s="2"/>
      <c r="K21" s="2"/>
    </row>
    <row r="22" spans="1:11" ht="33.75" customHeight="1">
      <c r="A22" s="37" t="s">
        <v>35</v>
      </c>
      <c r="B22" s="42" t="s">
        <v>69</v>
      </c>
      <c r="C22" s="42" t="s">
        <v>27</v>
      </c>
      <c r="D22" s="41" t="s">
        <v>27</v>
      </c>
      <c r="E22" s="14">
        <f t="shared" si="1"/>
        <v>1</v>
      </c>
      <c r="F22" s="41"/>
      <c r="G22" s="2"/>
      <c r="H22" s="2"/>
      <c r="I22" s="2"/>
      <c r="J22" s="2"/>
      <c r="K22" s="2"/>
    </row>
    <row r="23" spans="1:11" ht="33.75" customHeight="1">
      <c r="A23" s="34" t="s">
        <v>36</v>
      </c>
      <c r="B23" s="42" t="s">
        <v>70</v>
      </c>
      <c r="C23" s="42" t="s">
        <v>26</v>
      </c>
      <c r="D23" s="41" t="s">
        <v>90</v>
      </c>
      <c r="E23" s="14">
        <f t="shared" si="1"/>
        <v>1.1083333333333334</v>
      </c>
      <c r="F23" s="41"/>
      <c r="G23" s="2"/>
      <c r="H23" s="2"/>
      <c r="I23" s="2"/>
      <c r="J23" s="2"/>
      <c r="K23" s="2"/>
    </row>
    <row r="24" spans="1:11" ht="32.25" customHeight="1">
      <c r="A24" s="34" t="s">
        <v>37</v>
      </c>
      <c r="B24" s="42" t="s">
        <v>96</v>
      </c>
      <c r="C24" s="42" t="s">
        <v>86</v>
      </c>
      <c r="D24" s="41" t="s">
        <v>86</v>
      </c>
      <c r="E24" s="14">
        <f t="shared" si="1"/>
        <v>1</v>
      </c>
      <c r="F24" s="41"/>
      <c r="G24" s="2"/>
      <c r="H24" s="2"/>
      <c r="I24" s="2"/>
      <c r="J24" s="2"/>
      <c r="K24" s="2"/>
    </row>
    <row r="25" spans="1:11" ht="33" customHeight="1">
      <c r="A25" s="34" t="s">
        <v>38</v>
      </c>
      <c r="B25" s="42" t="s">
        <v>71</v>
      </c>
      <c r="C25" s="42" t="s">
        <v>27</v>
      </c>
      <c r="D25" s="41" t="s">
        <v>27</v>
      </c>
      <c r="E25" s="14">
        <f t="shared" si="1"/>
        <v>1</v>
      </c>
      <c r="F25" s="42"/>
      <c r="G25" s="2"/>
      <c r="H25" s="2"/>
      <c r="I25" s="2"/>
      <c r="J25" s="7"/>
      <c r="K25" s="2"/>
    </row>
    <row r="26" spans="1:11" ht="33" customHeight="1">
      <c r="A26" s="37" t="s">
        <v>74</v>
      </c>
      <c r="B26" s="42" t="s">
        <v>72</v>
      </c>
      <c r="C26" s="42" t="s">
        <v>28</v>
      </c>
      <c r="D26" s="41" t="s">
        <v>43</v>
      </c>
      <c r="E26" s="14">
        <f t="shared" si="1"/>
        <v>1.2109375</v>
      </c>
      <c r="F26" s="42"/>
      <c r="G26" s="2"/>
      <c r="H26" s="2"/>
      <c r="I26" s="2"/>
      <c r="J26" s="7"/>
      <c r="K26" s="2"/>
    </row>
    <row r="27" spans="1:11" ht="33.75" customHeight="1">
      <c r="A27" s="37" t="s">
        <v>75</v>
      </c>
      <c r="B27" s="42" t="s">
        <v>73</v>
      </c>
      <c r="C27" s="42" t="s">
        <v>23</v>
      </c>
      <c r="D27" s="41" t="s">
        <v>91</v>
      </c>
      <c r="E27" s="14">
        <f t="shared" si="1"/>
        <v>0</v>
      </c>
      <c r="F27" s="42" t="s">
        <v>97</v>
      </c>
      <c r="G27" s="2"/>
      <c r="H27" s="2"/>
      <c r="I27" s="2"/>
      <c r="J27" s="7"/>
      <c r="K27" s="2"/>
    </row>
    <row r="28" spans="1:11" ht="34.5" customHeight="1">
      <c r="A28" s="34" t="s">
        <v>39</v>
      </c>
      <c r="B28" s="42" t="s">
        <v>76</v>
      </c>
      <c r="C28" s="42" t="s">
        <v>88</v>
      </c>
      <c r="D28" s="42" t="s">
        <v>89</v>
      </c>
      <c r="E28" s="14">
        <f t="shared" si="1"/>
        <v>0.9117647058823529</v>
      </c>
      <c r="F28" s="56" t="s">
        <v>99</v>
      </c>
      <c r="G28" s="2"/>
      <c r="H28" s="2"/>
      <c r="I28" s="2"/>
      <c r="J28" s="7"/>
      <c r="K28" s="2"/>
    </row>
    <row r="29" spans="1:11" ht="25.5" customHeight="1">
      <c r="A29" s="34" t="s">
        <v>40</v>
      </c>
      <c r="B29" s="42" t="s">
        <v>77</v>
      </c>
      <c r="C29" s="42" t="s">
        <v>25</v>
      </c>
      <c r="D29" s="42" t="s">
        <v>25</v>
      </c>
      <c r="E29" s="14">
        <f t="shared" si="1"/>
        <v>1</v>
      </c>
      <c r="F29" s="57"/>
      <c r="G29" s="2"/>
      <c r="H29" s="2"/>
      <c r="I29" s="2"/>
      <c r="J29" s="7"/>
      <c r="K29" s="2"/>
    </row>
    <row r="30" spans="1:11" ht="43.5" customHeight="1">
      <c r="A30" s="37" t="s">
        <v>79</v>
      </c>
      <c r="B30" s="42" t="s">
        <v>78</v>
      </c>
      <c r="C30" s="42" t="s">
        <v>29</v>
      </c>
      <c r="D30" s="42" t="s">
        <v>29</v>
      </c>
      <c r="E30" s="14">
        <f t="shared" si="1"/>
        <v>1</v>
      </c>
      <c r="F30" s="57"/>
      <c r="G30" s="2"/>
      <c r="H30" s="2"/>
      <c r="I30" s="2"/>
      <c r="J30" s="7"/>
      <c r="K30" s="2"/>
    </row>
    <row r="31" spans="1:11" ht="44.25" customHeight="1" hidden="1">
      <c r="A31" s="30"/>
      <c r="B31" s="6"/>
      <c r="C31" s="6"/>
      <c r="D31" s="8"/>
      <c r="E31" s="14"/>
      <c r="F31" s="33"/>
      <c r="G31" s="2"/>
      <c r="H31" s="2"/>
      <c r="I31" s="2"/>
      <c r="J31" s="2"/>
      <c r="K31" s="2"/>
    </row>
    <row r="32" spans="1:11" ht="15">
      <c r="A32" s="25"/>
      <c r="B32" s="25"/>
      <c r="C32" s="25"/>
      <c r="D32" s="25"/>
      <c r="E32" s="25"/>
      <c r="F32" s="25"/>
      <c r="G32" s="2"/>
      <c r="H32" s="2"/>
      <c r="I32" s="2"/>
      <c r="J32" s="2"/>
      <c r="K32" s="2"/>
    </row>
    <row r="33" spans="1:11" ht="15">
      <c r="A33" s="25"/>
      <c r="B33" s="25"/>
      <c r="C33" s="25"/>
      <c r="D33" s="25"/>
      <c r="E33" s="25"/>
      <c r="F33" s="25"/>
      <c r="G33" s="2"/>
      <c r="H33" s="2"/>
      <c r="I33" s="2"/>
      <c r="J33" s="2"/>
      <c r="K33" s="2"/>
    </row>
    <row r="34" spans="1:2" ht="15">
      <c r="A34" s="26"/>
      <c r="B34" s="26"/>
    </row>
  </sheetData>
  <sheetProtection/>
  <mergeCells count="12">
    <mergeCell ref="A11:A13"/>
    <mergeCell ref="F28:F30"/>
    <mergeCell ref="F16:F17"/>
    <mergeCell ref="F18:F21"/>
    <mergeCell ref="F14:F15"/>
    <mergeCell ref="A1:F1"/>
    <mergeCell ref="A2:F2"/>
    <mergeCell ref="A3:F3"/>
    <mergeCell ref="A8:A9"/>
    <mergeCell ref="B8:F8"/>
    <mergeCell ref="A4:F4"/>
    <mergeCell ref="A6:F6"/>
  </mergeCells>
  <printOptions horizontalCentered="1"/>
  <pageMargins left="0.2362204724409449" right="0.11811023622047245" top="0.35433070866141736" bottom="0.15748031496062992" header="0.31496062992125984" footer="0.11811023622047245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2"/>
  <sheetViews>
    <sheetView tabSelected="1" zoomScalePageLayoutView="0" workbookViewId="0" topLeftCell="A1">
      <selection activeCell="D33" sqref="D33"/>
    </sheetView>
  </sheetViews>
  <sheetFormatPr defaultColWidth="9.140625" defaultRowHeight="15"/>
  <cols>
    <col min="1" max="1" width="11.140625" style="0" customWidth="1"/>
    <col min="2" max="2" width="45.7109375" style="0" customWidth="1"/>
    <col min="3" max="3" width="17.8515625" style="0" customWidth="1"/>
    <col min="4" max="4" width="19.00390625" style="0" customWidth="1"/>
    <col min="5" max="5" width="16.140625" style="0" customWidth="1"/>
    <col min="6" max="6" width="15.8515625" style="0" customWidth="1"/>
    <col min="7" max="7" width="11.8515625" style="0" customWidth="1"/>
    <col min="8" max="8" width="12.421875" style="0" customWidth="1"/>
    <col min="9" max="9" width="12.00390625" style="0" customWidth="1"/>
    <col min="10" max="10" width="35.00390625" style="0" customWidth="1"/>
    <col min="11" max="11" width="38.7109375" style="0" customWidth="1"/>
  </cols>
  <sheetData>
    <row r="2" spans="1:11" ht="21" customHeight="1">
      <c r="A2" s="80" t="s">
        <v>149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ht="18.75" customHeight="1"/>
    <row r="4" spans="1:11" ht="15" customHeight="1">
      <c r="A4" s="81" t="s">
        <v>0</v>
      </c>
      <c r="B4" s="81" t="s">
        <v>51</v>
      </c>
      <c r="C4" s="81" t="s">
        <v>18</v>
      </c>
      <c r="D4" s="81" t="s">
        <v>1</v>
      </c>
      <c r="E4" s="81" t="s">
        <v>45</v>
      </c>
      <c r="F4" s="81" t="s">
        <v>52</v>
      </c>
      <c r="G4" s="51" t="s">
        <v>3</v>
      </c>
      <c r="H4" s="51"/>
      <c r="I4" s="51"/>
      <c r="J4" s="81" t="s">
        <v>11</v>
      </c>
      <c r="K4" s="81" t="s">
        <v>2</v>
      </c>
    </row>
    <row r="5" spans="1:11" ht="118.5" customHeight="1">
      <c r="A5" s="81"/>
      <c r="B5" s="81"/>
      <c r="C5" s="81"/>
      <c r="D5" s="81"/>
      <c r="E5" s="81"/>
      <c r="F5" s="81"/>
      <c r="G5" s="40" t="s">
        <v>53</v>
      </c>
      <c r="H5" s="40" t="s">
        <v>54</v>
      </c>
      <c r="I5" s="36" t="s">
        <v>20</v>
      </c>
      <c r="J5" s="81"/>
      <c r="K5" s="81"/>
    </row>
    <row r="6" spans="1:11" ht="15">
      <c r="A6" s="35">
        <v>1</v>
      </c>
      <c r="B6" s="35">
        <v>2</v>
      </c>
      <c r="C6" s="35">
        <v>3</v>
      </c>
      <c r="D6" s="35">
        <v>4</v>
      </c>
      <c r="E6" s="35">
        <v>5</v>
      </c>
      <c r="F6" s="35">
        <v>6</v>
      </c>
      <c r="G6" s="35">
        <v>7</v>
      </c>
      <c r="H6" s="35">
        <v>8</v>
      </c>
      <c r="I6" s="35">
        <v>9</v>
      </c>
      <c r="J6" s="35">
        <v>10</v>
      </c>
      <c r="K6" s="35">
        <v>11</v>
      </c>
    </row>
    <row r="7" spans="1:11" ht="65.25" customHeight="1">
      <c r="A7" s="70" t="s">
        <v>30</v>
      </c>
      <c r="B7" s="40" t="s">
        <v>104</v>
      </c>
      <c r="C7" s="65" t="s">
        <v>111</v>
      </c>
      <c r="D7" s="65" t="s">
        <v>14</v>
      </c>
      <c r="E7" s="75" t="s">
        <v>13</v>
      </c>
      <c r="F7" s="70" t="s">
        <v>101</v>
      </c>
      <c r="G7" s="17">
        <v>700</v>
      </c>
      <c r="H7" s="17">
        <v>0</v>
      </c>
      <c r="I7" s="13">
        <f>H7/G7</f>
        <v>0</v>
      </c>
      <c r="J7" s="43" t="s">
        <v>121</v>
      </c>
      <c r="K7" s="72" t="s">
        <v>135</v>
      </c>
    </row>
    <row r="8" spans="1:11" ht="90" customHeight="1">
      <c r="A8" s="71"/>
      <c r="B8" s="40" t="s">
        <v>136</v>
      </c>
      <c r="C8" s="66"/>
      <c r="D8" s="66"/>
      <c r="E8" s="69"/>
      <c r="F8" s="69"/>
      <c r="G8" s="17">
        <v>2359.1</v>
      </c>
      <c r="H8" s="17">
        <v>619.8</v>
      </c>
      <c r="I8" s="13">
        <f aca="true" t="shared" si="0" ref="I8:I27">H8/G8</f>
        <v>0.2627273112627697</v>
      </c>
      <c r="J8" s="43" t="s">
        <v>123</v>
      </c>
      <c r="K8" s="73"/>
    </row>
    <row r="9" spans="1:11" ht="145.5" customHeight="1">
      <c r="A9" s="70" t="s">
        <v>102</v>
      </c>
      <c r="B9" s="40" t="s">
        <v>137</v>
      </c>
      <c r="C9" s="65" t="s">
        <v>111</v>
      </c>
      <c r="D9" s="65" t="s">
        <v>14</v>
      </c>
      <c r="E9" s="68" t="s">
        <v>13</v>
      </c>
      <c r="F9" s="70" t="s">
        <v>100</v>
      </c>
      <c r="G9" s="15">
        <v>1157.9</v>
      </c>
      <c r="H9" s="29">
        <v>417.3</v>
      </c>
      <c r="I9" s="13">
        <f t="shared" si="0"/>
        <v>0.36039381639174367</v>
      </c>
      <c r="J9" s="43" t="s">
        <v>123</v>
      </c>
      <c r="K9" s="72" t="s">
        <v>129</v>
      </c>
    </row>
    <row r="10" spans="1:11" ht="50.25" customHeight="1">
      <c r="A10" s="71"/>
      <c r="B10" s="40" t="s">
        <v>105</v>
      </c>
      <c r="C10" s="66"/>
      <c r="D10" s="67"/>
      <c r="E10" s="69"/>
      <c r="F10" s="71"/>
      <c r="G10" s="15">
        <v>300</v>
      </c>
      <c r="H10" s="29">
        <v>0</v>
      </c>
      <c r="I10" s="13">
        <f t="shared" si="0"/>
        <v>0</v>
      </c>
      <c r="J10" s="43" t="s">
        <v>124</v>
      </c>
      <c r="K10" s="73"/>
    </row>
    <row r="11" spans="1:11" ht="65.25" customHeight="1">
      <c r="A11" s="37" t="s">
        <v>103</v>
      </c>
      <c r="B11" s="40" t="s">
        <v>41</v>
      </c>
      <c r="C11" s="44"/>
      <c r="D11" s="40" t="s">
        <v>15</v>
      </c>
      <c r="E11" s="38"/>
      <c r="F11" s="37"/>
      <c r="G11" s="15"/>
      <c r="H11" s="29"/>
      <c r="I11" s="13"/>
      <c r="J11" s="31"/>
      <c r="K11" s="43" t="s">
        <v>130</v>
      </c>
    </row>
    <row r="12" spans="1:11" ht="51" customHeight="1">
      <c r="A12" s="54" t="s">
        <v>106</v>
      </c>
      <c r="B12" s="40" t="s">
        <v>107</v>
      </c>
      <c r="C12" s="65" t="s">
        <v>111</v>
      </c>
      <c r="D12" s="65" t="s">
        <v>44</v>
      </c>
      <c r="E12" s="55" t="s">
        <v>13</v>
      </c>
      <c r="F12" s="70" t="s">
        <v>100</v>
      </c>
      <c r="G12" s="15">
        <v>1244.7</v>
      </c>
      <c r="H12" s="15">
        <v>0</v>
      </c>
      <c r="I12" s="13">
        <f t="shared" si="0"/>
        <v>0</v>
      </c>
      <c r="J12" s="72" t="s">
        <v>94</v>
      </c>
      <c r="K12" s="79"/>
    </row>
    <row r="13" spans="1:11" ht="51" customHeight="1">
      <c r="A13" s="55"/>
      <c r="B13" s="42" t="s">
        <v>108</v>
      </c>
      <c r="C13" s="76"/>
      <c r="D13" s="74"/>
      <c r="E13" s="55"/>
      <c r="F13" s="78"/>
      <c r="G13" s="15">
        <v>50</v>
      </c>
      <c r="H13" s="15">
        <v>0</v>
      </c>
      <c r="I13" s="13">
        <f t="shared" si="0"/>
        <v>0</v>
      </c>
      <c r="J13" s="74"/>
      <c r="K13" s="79"/>
    </row>
    <row r="14" spans="1:11" ht="38.25" customHeight="1">
      <c r="A14" s="70" t="s">
        <v>67</v>
      </c>
      <c r="B14" s="42" t="s">
        <v>109</v>
      </c>
      <c r="C14" s="76"/>
      <c r="D14" s="74"/>
      <c r="E14" s="55"/>
      <c r="F14" s="78"/>
      <c r="G14" s="15">
        <v>348</v>
      </c>
      <c r="H14" s="15">
        <v>0</v>
      </c>
      <c r="I14" s="13">
        <f t="shared" si="0"/>
        <v>0</v>
      </c>
      <c r="J14" s="74"/>
      <c r="K14" s="72"/>
    </row>
    <row r="15" spans="1:11" ht="33.75" customHeight="1">
      <c r="A15" s="69"/>
      <c r="B15" s="43" t="s">
        <v>110</v>
      </c>
      <c r="C15" s="77"/>
      <c r="D15" s="66"/>
      <c r="E15" s="55"/>
      <c r="F15" s="69"/>
      <c r="G15" s="15">
        <v>652</v>
      </c>
      <c r="H15" s="15">
        <v>0</v>
      </c>
      <c r="I15" s="13">
        <f t="shared" si="0"/>
        <v>0</v>
      </c>
      <c r="J15" s="74"/>
      <c r="K15" s="66"/>
    </row>
    <row r="16" spans="1:11" ht="69.75" customHeight="1">
      <c r="A16" s="42" t="s">
        <v>68</v>
      </c>
      <c r="B16" s="40" t="s">
        <v>113</v>
      </c>
      <c r="C16" s="40" t="s">
        <v>111</v>
      </c>
      <c r="D16" s="40" t="s">
        <v>44</v>
      </c>
      <c r="E16" s="38" t="s">
        <v>19</v>
      </c>
      <c r="F16" s="37" t="s">
        <v>100</v>
      </c>
      <c r="G16" s="15">
        <v>2100</v>
      </c>
      <c r="H16" s="15">
        <v>0</v>
      </c>
      <c r="I16" s="13">
        <f t="shared" si="0"/>
        <v>0</v>
      </c>
      <c r="J16" s="66"/>
      <c r="K16" s="43"/>
    </row>
    <row r="17" spans="1:11" ht="70.5" customHeight="1">
      <c r="A17" s="82" t="s">
        <v>114</v>
      </c>
      <c r="B17" s="46" t="s">
        <v>139</v>
      </c>
      <c r="C17" s="65" t="s">
        <v>111</v>
      </c>
      <c r="D17" s="81" t="s">
        <v>16</v>
      </c>
      <c r="E17" s="68" t="s">
        <v>19</v>
      </c>
      <c r="F17" s="70" t="s">
        <v>112</v>
      </c>
      <c r="G17" s="15">
        <v>328.9</v>
      </c>
      <c r="H17" s="15">
        <v>59.6</v>
      </c>
      <c r="I17" s="13">
        <f t="shared" si="0"/>
        <v>0.18121009425357254</v>
      </c>
      <c r="J17" s="79" t="s">
        <v>122</v>
      </c>
      <c r="K17" s="65" t="s">
        <v>131</v>
      </c>
    </row>
    <row r="18" spans="1:11" ht="46.5" customHeight="1">
      <c r="A18" s="82"/>
      <c r="B18" s="45" t="s">
        <v>138</v>
      </c>
      <c r="C18" s="67"/>
      <c r="D18" s="81"/>
      <c r="E18" s="69"/>
      <c r="F18" s="69"/>
      <c r="G18" s="15">
        <v>18</v>
      </c>
      <c r="H18" s="15">
        <v>8</v>
      </c>
      <c r="I18" s="13">
        <f t="shared" si="0"/>
        <v>0.4444444444444444</v>
      </c>
      <c r="J18" s="79"/>
      <c r="K18" s="67"/>
    </row>
    <row r="19" spans="1:11" ht="69.75" customHeight="1">
      <c r="A19" s="37" t="s">
        <v>37</v>
      </c>
      <c r="B19" s="18" t="s">
        <v>140</v>
      </c>
      <c r="C19" s="44"/>
      <c r="D19" s="40" t="s">
        <v>146</v>
      </c>
      <c r="E19" s="38" t="s">
        <v>19</v>
      </c>
      <c r="F19" s="37" t="s">
        <v>100</v>
      </c>
      <c r="G19" s="15">
        <v>30000</v>
      </c>
      <c r="H19" s="15">
        <v>7500</v>
      </c>
      <c r="I19" s="13">
        <f t="shared" si="0"/>
        <v>0.25</v>
      </c>
      <c r="J19" s="41" t="s">
        <v>122</v>
      </c>
      <c r="K19" s="43" t="s">
        <v>132</v>
      </c>
    </row>
    <row r="20" spans="1:11" ht="64.5" customHeight="1">
      <c r="A20" s="70" t="s">
        <v>115</v>
      </c>
      <c r="B20" s="18" t="s">
        <v>147</v>
      </c>
      <c r="C20" s="65" t="s">
        <v>111</v>
      </c>
      <c r="D20" s="65" t="s">
        <v>17</v>
      </c>
      <c r="E20" s="68" t="s">
        <v>13</v>
      </c>
      <c r="F20" s="70" t="s">
        <v>112</v>
      </c>
      <c r="G20" s="15">
        <v>315.7</v>
      </c>
      <c r="H20" s="15">
        <v>61.4</v>
      </c>
      <c r="I20" s="13">
        <f t="shared" si="0"/>
        <v>0.19448843839087743</v>
      </c>
      <c r="J20" s="41" t="s">
        <v>122</v>
      </c>
      <c r="K20" s="72" t="s">
        <v>134</v>
      </c>
    </row>
    <row r="21" spans="1:11" ht="51.75" customHeight="1">
      <c r="A21" s="69"/>
      <c r="B21" s="40" t="s">
        <v>141</v>
      </c>
      <c r="C21" s="67"/>
      <c r="D21" s="66"/>
      <c r="E21" s="69"/>
      <c r="F21" s="69"/>
      <c r="G21" s="15">
        <v>10</v>
      </c>
      <c r="H21" s="15">
        <v>10</v>
      </c>
      <c r="I21" s="13">
        <f t="shared" si="0"/>
        <v>1</v>
      </c>
      <c r="J21" s="36"/>
      <c r="K21" s="74"/>
    </row>
    <row r="22" spans="1:11" ht="48" customHeight="1">
      <c r="A22" s="70" t="s">
        <v>75</v>
      </c>
      <c r="B22" s="40" t="s">
        <v>116</v>
      </c>
      <c r="C22" s="65" t="s">
        <v>111</v>
      </c>
      <c r="D22" s="65" t="s">
        <v>17</v>
      </c>
      <c r="E22" s="68" t="s">
        <v>13</v>
      </c>
      <c r="F22" s="70" t="s">
        <v>112</v>
      </c>
      <c r="G22" s="15">
        <v>80</v>
      </c>
      <c r="H22" s="15">
        <v>0</v>
      </c>
      <c r="I22" s="13">
        <f t="shared" si="0"/>
        <v>0</v>
      </c>
      <c r="J22" s="43" t="s">
        <v>125</v>
      </c>
      <c r="K22" s="74"/>
    </row>
    <row r="23" spans="1:11" ht="48.75" customHeight="1">
      <c r="A23" s="78"/>
      <c r="B23" s="40" t="s">
        <v>142</v>
      </c>
      <c r="C23" s="85"/>
      <c r="D23" s="85"/>
      <c r="E23" s="78"/>
      <c r="F23" s="78"/>
      <c r="G23" s="15">
        <v>220</v>
      </c>
      <c r="H23" s="15">
        <v>14.6</v>
      </c>
      <c r="I23" s="13">
        <f t="shared" si="0"/>
        <v>0.06636363636363636</v>
      </c>
      <c r="J23" s="43" t="s">
        <v>126</v>
      </c>
      <c r="K23" s="74"/>
    </row>
    <row r="24" spans="1:11" ht="48.75" customHeight="1">
      <c r="A24" s="78"/>
      <c r="B24" s="42" t="s">
        <v>143</v>
      </c>
      <c r="C24" s="74"/>
      <c r="D24" s="85"/>
      <c r="E24" s="78"/>
      <c r="F24" s="78"/>
      <c r="G24" s="15">
        <v>80</v>
      </c>
      <c r="H24" s="15">
        <v>12.1</v>
      </c>
      <c r="I24" s="13">
        <f t="shared" si="0"/>
        <v>0.15125</v>
      </c>
      <c r="J24" s="43" t="s">
        <v>127</v>
      </c>
      <c r="K24" s="74"/>
    </row>
    <row r="25" spans="1:11" ht="53.25" customHeight="1">
      <c r="A25" s="69"/>
      <c r="B25" s="40" t="s">
        <v>144</v>
      </c>
      <c r="C25" s="66"/>
      <c r="D25" s="67"/>
      <c r="E25" s="69"/>
      <c r="F25" s="69"/>
      <c r="G25" s="15">
        <v>50</v>
      </c>
      <c r="H25" s="15">
        <v>50</v>
      </c>
      <c r="I25" s="13">
        <f t="shared" si="0"/>
        <v>1</v>
      </c>
      <c r="J25" s="31"/>
      <c r="K25" s="66"/>
    </row>
    <row r="26" spans="1:11" ht="73.5" customHeight="1">
      <c r="A26" s="68" t="s">
        <v>148</v>
      </c>
      <c r="B26" s="40" t="s">
        <v>145</v>
      </c>
      <c r="C26" s="65" t="s">
        <v>111</v>
      </c>
      <c r="D26" s="65" t="s">
        <v>14</v>
      </c>
      <c r="E26" s="68" t="s">
        <v>13</v>
      </c>
      <c r="F26" s="70" t="s">
        <v>100</v>
      </c>
      <c r="G26" s="15">
        <v>1635.7</v>
      </c>
      <c r="H26" s="15">
        <v>391.7</v>
      </c>
      <c r="I26" s="13">
        <f t="shared" si="0"/>
        <v>0.23946934034358378</v>
      </c>
      <c r="J26" s="43" t="s">
        <v>122</v>
      </c>
      <c r="K26" s="65" t="s">
        <v>133</v>
      </c>
    </row>
    <row r="27" spans="1:11" ht="60.75" customHeight="1">
      <c r="A27" s="69"/>
      <c r="B27" s="40" t="s">
        <v>117</v>
      </c>
      <c r="C27" s="66"/>
      <c r="D27" s="67"/>
      <c r="E27" s="69"/>
      <c r="F27" s="71"/>
      <c r="G27" s="15">
        <v>50</v>
      </c>
      <c r="H27" s="15">
        <v>0</v>
      </c>
      <c r="I27" s="13">
        <f t="shared" si="0"/>
        <v>0</v>
      </c>
      <c r="J27" s="43" t="s">
        <v>128</v>
      </c>
      <c r="K27" s="67"/>
    </row>
    <row r="28" spans="1:11" ht="26.25" customHeight="1">
      <c r="A28" s="21" t="s">
        <v>9</v>
      </c>
      <c r="B28" s="21"/>
      <c r="C28" s="21"/>
      <c r="D28" s="21"/>
      <c r="E28" s="21"/>
      <c r="F28" s="21"/>
      <c r="G28" s="22">
        <f>G7+G8+G9+G10+G11+G12+G13+G14+G15+G16+G17+G18+G19+G20+G21+G22+G23+G24+G25+G26+G27</f>
        <v>41699.99999999999</v>
      </c>
      <c r="H28" s="22">
        <f>H7+H8+H9+H10+H11+H12+H13+H14+H15+H16+H17+H18+H19+H20+H21+H22+H23+H24+H25+H26+H27</f>
        <v>9144.500000000002</v>
      </c>
      <c r="I28" s="16">
        <f>H28/G28</f>
        <v>0.21929256594724228</v>
      </c>
      <c r="J28" s="3"/>
      <c r="K28" s="3"/>
    </row>
    <row r="29" spans="1:11" ht="39" customHeight="1">
      <c r="A29" s="32" t="s">
        <v>10</v>
      </c>
      <c r="B29" s="3"/>
      <c r="C29" s="3"/>
      <c r="D29" s="3"/>
      <c r="E29" s="3"/>
      <c r="F29" s="3"/>
      <c r="G29" s="9">
        <f>G28</f>
        <v>41699.99999999999</v>
      </c>
      <c r="H29" s="9">
        <f>H28</f>
        <v>9144.500000000002</v>
      </c>
      <c r="I29" s="16">
        <f>H29/G29</f>
        <v>0.21929256594724228</v>
      </c>
      <c r="J29" s="3"/>
      <c r="K29" s="3"/>
    </row>
    <row r="31" spans="1:5" ht="34.5" customHeight="1">
      <c r="A31" s="83"/>
      <c r="B31" s="83"/>
      <c r="C31" s="84"/>
      <c r="D31" s="87"/>
      <c r="E31" s="87"/>
    </row>
    <row r="32" spans="1:8" ht="40.5" customHeight="1">
      <c r="A32" s="84"/>
      <c r="B32" s="84"/>
      <c r="C32" s="4"/>
      <c r="D32" s="88"/>
      <c r="E32" s="88"/>
      <c r="G32" s="86"/>
      <c r="H32" s="86"/>
    </row>
  </sheetData>
  <sheetProtection/>
  <mergeCells count="60">
    <mergeCell ref="A20:A21"/>
    <mergeCell ref="C20:C21"/>
    <mergeCell ref="D20:D21"/>
    <mergeCell ref="E20:E21"/>
    <mergeCell ref="F20:F21"/>
    <mergeCell ref="G32:H32"/>
    <mergeCell ref="D31:E31"/>
    <mergeCell ref="A32:B32"/>
    <mergeCell ref="D32:E32"/>
    <mergeCell ref="F22:F25"/>
    <mergeCell ref="A17:A18"/>
    <mergeCell ref="D17:D18"/>
    <mergeCell ref="A26:A27"/>
    <mergeCell ref="A31:C31"/>
    <mergeCell ref="C17:C18"/>
    <mergeCell ref="E17:E18"/>
    <mergeCell ref="A22:A25"/>
    <mergeCell ref="C22:C25"/>
    <mergeCell ref="D22:D25"/>
    <mergeCell ref="E22:E25"/>
    <mergeCell ref="A2:K2"/>
    <mergeCell ref="G4:I4"/>
    <mergeCell ref="J4:J5"/>
    <mergeCell ref="K4:K5"/>
    <mergeCell ref="F4:F5"/>
    <mergeCell ref="A4:A5"/>
    <mergeCell ref="B4:B5"/>
    <mergeCell ref="C4:C5"/>
    <mergeCell ref="D4:D5"/>
    <mergeCell ref="E4:E5"/>
    <mergeCell ref="A12:A13"/>
    <mergeCell ref="D9:D10"/>
    <mergeCell ref="K20:K25"/>
    <mergeCell ref="A9:A10"/>
    <mergeCell ref="C9:C10"/>
    <mergeCell ref="F9:F10"/>
    <mergeCell ref="F17:F18"/>
    <mergeCell ref="J17:J18"/>
    <mergeCell ref="E12:E15"/>
    <mergeCell ref="K12:K13"/>
    <mergeCell ref="A7:A8"/>
    <mergeCell ref="C7:C8"/>
    <mergeCell ref="D7:D8"/>
    <mergeCell ref="E7:E8"/>
    <mergeCell ref="F7:F8"/>
    <mergeCell ref="A14:A15"/>
    <mergeCell ref="D12:D15"/>
    <mergeCell ref="C12:C15"/>
    <mergeCell ref="E9:E10"/>
    <mergeCell ref="F12:F15"/>
    <mergeCell ref="C26:C27"/>
    <mergeCell ref="D26:D27"/>
    <mergeCell ref="E26:E27"/>
    <mergeCell ref="F26:F27"/>
    <mergeCell ref="K14:K15"/>
    <mergeCell ref="K7:K8"/>
    <mergeCell ref="K9:K10"/>
    <mergeCell ref="K17:K18"/>
    <mergeCell ref="K26:K27"/>
    <mergeCell ref="J12:J16"/>
  </mergeCells>
  <printOptions horizontalCentered="1"/>
  <pageMargins left="0.7086614173228347" right="0.7086614173228347" top="0.9448818897637796" bottom="0.5511811023622047" header="0.31496062992125984" footer="0.31496062992125984"/>
  <pageSetup fitToHeight="3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Ryabchikova</dc:creator>
  <cp:keywords/>
  <dc:description/>
  <cp:lastModifiedBy>morozev</cp:lastModifiedBy>
  <cp:lastPrinted>2015-04-13T06:24:00Z</cp:lastPrinted>
  <dcterms:created xsi:type="dcterms:W3CDTF">2012-10-08T05:40:12Z</dcterms:created>
  <dcterms:modified xsi:type="dcterms:W3CDTF">2015-04-16T13:35:50Z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