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640" activeTab="1"/>
  </bookViews>
  <sheets>
    <sheet name="Лист1" sheetId="1" r:id="rId1"/>
    <sheet name="Лист2" sheetId="2" r:id="rId2"/>
  </sheets>
  <definedNames>
    <definedName name="_xlnm.Print_Area" localSheetId="0">'Лист1'!$A$1:$F$37</definedName>
    <definedName name="_xlnm.Print_Area" localSheetId="1">'Лист2'!$A$4:$K$38</definedName>
  </definedNames>
  <calcPr fullCalcOnLoad="1"/>
</workbook>
</file>

<file path=xl/sharedStrings.xml><?xml version="1.0" encoding="utf-8"?>
<sst xmlns="http://schemas.openxmlformats.org/spreadsheetml/2006/main" count="258" uniqueCount="188">
  <si>
    <t>Номер целевого показателя</t>
  </si>
  <si>
    <t>Исполнитель мероприятия - учреждение</t>
  </si>
  <si>
    <t>Функциональная классификация расходов (Р, ПР)</t>
  </si>
  <si>
    <t>Полученный эффект от реализации ЦП</t>
  </si>
  <si>
    <t>Финансирование ЦП, тыс. руб.</t>
  </si>
  <si>
    <t>№ п/п</t>
  </si>
  <si>
    <t>Наименование</t>
  </si>
  <si>
    <t>% исполнения</t>
  </si>
  <si>
    <t>Показатель ЦП</t>
  </si>
  <si>
    <t>Информация</t>
  </si>
  <si>
    <t>наименование целевой программы</t>
  </si>
  <si>
    <t>ИТОГО:</t>
  </si>
  <si>
    <t>в том числе по ГРБС:</t>
  </si>
  <si>
    <t>"Спортивный город" на 2012-2014 годы</t>
  </si>
  <si>
    <t>Примечание (обоснование изменения показателей ЦП, причины низкого % выполнения или невыполнения мероприятий, отклонений от плана реализации ЦП)</t>
  </si>
  <si>
    <t>КОМИТЕТ ПО ФИЗИЧЕСКОЙ КУЛЬТУРЕ И СПОРТУ МЭРИИ ГОРОДА ЧЕРЕПОВЦА</t>
  </si>
  <si>
    <t>ГБ</t>
  </si>
  <si>
    <t>Источник финанси-рования</t>
  </si>
  <si>
    <t>0709</t>
  </si>
  <si>
    <t>МАУ "Физкультура и спорт"</t>
  </si>
  <si>
    <t>Спортивная некоммерческая организация</t>
  </si>
  <si>
    <t>1101</t>
  </si>
  <si>
    <t>МБОУ ДОД "СДЮСШОР по волейболу"</t>
  </si>
  <si>
    <t>МБОУ ДОД "ДЮСШ № 3"</t>
  </si>
  <si>
    <t>ГРБС и (или) орган мэрии, осуществляющий функции и полномочия учредителя учреждения</t>
  </si>
  <si>
    <t>Комитет по физической культуре и спорту</t>
  </si>
  <si>
    <t xml:space="preserve">Повышение спортивного имиджа города;
вовлечение в ряды занимающихся спортом большего количества детей и подростков;
поддержка и развитие спортивных традиций в городе; создание условий для самореализации
</t>
  </si>
  <si>
    <t xml:space="preserve">ГБ </t>
  </si>
  <si>
    <t>% исполнения от плана расходов на текущий финансовый год</t>
  </si>
  <si>
    <t>Т.В. Кузнецова</t>
  </si>
  <si>
    <t>20</t>
  </si>
  <si>
    <t>320</t>
  </si>
  <si>
    <t>3</t>
  </si>
  <si>
    <t>700/30</t>
  </si>
  <si>
    <t>324/27</t>
  </si>
  <si>
    <t>552/46</t>
  </si>
  <si>
    <t>152/38</t>
  </si>
  <si>
    <t>Материальное обеспечение тренировочного процесса юношеских команд по хоккею с шайбой города</t>
  </si>
  <si>
    <t>X</t>
  </si>
  <si>
    <t>7</t>
  </si>
  <si>
    <t>1102</t>
  </si>
  <si>
    <t xml:space="preserve">Исполнитель: главный специалист </t>
  </si>
  <si>
    <t>Средства спортивной некоммерческой организации</t>
  </si>
  <si>
    <t>2014 год (план)</t>
  </si>
  <si>
    <t>Примечание (причины невыполнения)</t>
  </si>
  <si>
    <t>Мероприятия ЦП, выполненные в отчетном периоде с нарастающим итогом</t>
  </si>
  <si>
    <t>План расходов на 2014 год</t>
  </si>
  <si>
    <t>18</t>
  </si>
  <si>
    <t>15</t>
  </si>
  <si>
    <t>Организация открытых и закрытых универсальных спортивных площадок (хоккейные площадки): (предоставление в пользование жителям города открытых и закрытых хоккейных площадок) всего, из них</t>
  </si>
  <si>
    <t>Численность горожан, в том числе детей и подростков, регулярно занимающихся физкультурой и спортом по месту жительства (хоккеем) (чел.)</t>
  </si>
  <si>
    <t>открытые хоккейные площадки (ед.)</t>
  </si>
  <si>
    <t>крытые хоккейные площадки (ед.)</t>
  </si>
  <si>
    <t>Организация физкультурно-оздоровительных секций по месту жительства (хоккей) (команд)</t>
  </si>
  <si>
    <t>Численность горожан, в том числе детей и подростков, регулярно занимающихся физкультурой и спортом (чел./команд) (детей в САНО "ХК "Северсталь")</t>
  </si>
  <si>
    <t>730/10</t>
  </si>
  <si>
    <t>Содействие в организации тренировочного процесса и проведении городских соревнований по хоккею с шайбой среди любительских команд (чел./команд)</t>
  </si>
  <si>
    <t>Численность горожан, в том числе детей и подростков, регулярно занимающихся физкультурой и спортом по месту жительства (футболом) (чел.)</t>
  </si>
  <si>
    <t>360</t>
  </si>
  <si>
    <t>24</t>
  </si>
  <si>
    <t>Организация физкультурно-оздоровительных секций по месту жительства (футбол) (команд)</t>
  </si>
  <si>
    <t>Участие команды города в первенстве и Кубке России МФФ "Золотое кольцо" среди любительских клубов по футболу (чел./команд)</t>
  </si>
  <si>
    <t>22/1                                                                                                                        Занятие не ниже 6 места</t>
  </si>
  <si>
    <t>Участие в турнирах и первенствах Детской футбольной лиги</t>
  </si>
  <si>
    <t>Занятие не ниже 8 места</t>
  </si>
  <si>
    <t>Численность горожан, в том числе детей и подростков, регулярно занимающихся физкультурой и спортом по месту жительства (волейболом) (чел.)</t>
  </si>
  <si>
    <t>120</t>
  </si>
  <si>
    <t>8</t>
  </si>
  <si>
    <t>Организация физкультурно-оздоровительных секций по месту жительства (волейбол) (команд)</t>
  </si>
  <si>
    <t>Участие команды во всероссийских соревнованиях по волейболу (чел./команд)</t>
  </si>
  <si>
    <t>Численность горожан, в том числе детей и подростков, регулярно занимающихся физкультурой и спортом по месту жительства (баскетболом) (чел.)</t>
  </si>
  <si>
    <t>128</t>
  </si>
  <si>
    <t>Организация физкультурно-оздоровительных секций по месту жительства (баскетбол) (команд)</t>
  </si>
  <si>
    <t>Организация и проведение городских соревнований по баскетболу "Кубок пятиклассника" среди школьных детских команд по баскетболу (11-13 лет) (чел./команд)</t>
  </si>
  <si>
    <t>Организация и проведение чемпионата школьной баксетбольной лиги "КЭС - Баскет" (чел./команд)</t>
  </si>
  <si>
    <t>Организация и проведение городских соревнований по уличному баскетболу "Оранжевое настроение" (чел./команд)</t>
  </si>
  <si>
    <t>Участие в первенстве Детско-юношеской баскетбольной лиги среди любительских клубов по баскетболу (чел./команд)</t>
  </si>
  <si>
    <t>Занятие места не ниже 10</t>
  </si>
  <si>
    <t>Материальная поддержка спортивного роста молодых спортсменов</t>
  </si>
  <si>
    <t>Успешное участие во всероссийских и международных соревнованиях по олимпийским видам спорта, закрепление в составе сборных команд СЗФО и России</t>
  </si>
  <si>
    <t>6.2.1.</t>
  </si>
  <si>
    <t>42</t>
  </si>
  <si>
    <t>715</t>
  </si>
  <si>
    <t>Численность горожан, в том числе детей и подростков, регулярно занимающихся физкультурой и спортом в физкультурно-оздоровительных секциях по месту жительства (чел.)</t>
  </si>
  <si>
    <t>7.2.</t>
  </si>
  <si>
    <t>1.1.</t>
  </si>
  <si>
    <t>1.2.</t>
  </si>
  <si>
    <t>1.3.</t>
  </si>
  <si>
    <t>1.4.</t>
  </si>
  <si>
    <t>2.1.</t>
  </si>
  <si>
    <t>2.2.</t>
  </si>
  <si>
    <t>3.1.</t>
  </si>
  <si>
    <t>3.2.</t>
  </si>
  <si>
    <t>4.1.</t>
  </si>
  <si>
    <t>4.2.</t>
  </si>
  <si>
    <t>4.3.</t>
  </si>
  <si>
    <t>4.4.</t>
  </si>
  <si>
    <t>4.5.</t>
  </si>
  <si>
    <t>5.1.</t>
  </si>
  <si>
    <t>6.1.</t>
  </si>
  <si>
    <t>6.2.</t>
  </si>
  <si>
    <t>7.1.</t>
  </si>
  <si>
    <t>Предоставление жителям города открытых и закрытых универсальных спортивных площадок (лыжные трассы, тропы здоровья, веломаршруты, уличные тренажерные комплексы, спортивные площадки и залы (ед.)</t>
  </si>
  <si>
    <t>Совершенствование материально-технической базы муниципальных учреждений физической культуры и спорта</t>
  </si>
  <si>
    <t>27/2                                                                                                                     Занятие призового места</t>
  </si>
  <si>
    <t>тел. 57-86-45</t>
  </si>
  <si>
    <t xml:space="preserve">Содержание и обслуживание открытых хоккейных площадок города - оплата услуг по обслуживанию хоккейных площадок, коммунальных услуг, обеспечение горюче-смазочными материалами снегоуборочной техники  </t>
  </si>
  <si>
    <t>Материальное обеспечение физкультурно-спортивной работы и проведения соревнований по хоккею с шайбой среди детских команд</t>
  </si>
  <si>
    <t xml:space="preserve">Организация секционной физкультурно-оздоровительной работы и проведения городских соревнований среди детских команд по хоккею с шайбой - оплата услуг привлеченного персонала по проведению физкультурно-оздоровительных занятий по гражданско-правовому договору; оплата спортивным судьям и обслуживающему персоналу при проведении соревнований, медицинское обеспечение соревнований, услуги раздевалки, изготовление фотографий, услуги по страхованию участников соревнований, обеспечение питанием спортсменов, награждение участников соревнований, заказ автобуса для перевозки спортсменов </t>
  </si>
  <si>
    <t>Организация тренировочных мероприятий и проведение городских спортивных соревнований по хоккею с шайбой среди любительских команд</t>
  </si>
  <si>
    <t>Материальное-техническое обеспечение организации физкультурно-оздоровительной секционной работы с детьми по футболу</t>
  </si>
  <si>
    <t>Обеспечение участия любительских команд города в первенстве и Кубке России межрегиональной федерации футбола "Золотое кольцо" - взнос на участие в соревнованиях, питание, проживание, оплата судейства, инспектирования, транспортные расходы, приобретение инвентаря и формы, зарплата внештатных сотрудников с начислениями, аренда спортивных сооружений, тренировочная работа, средства восстановления, командировочные расходы</t>
  </si>
  <si>
    <t>Материальное обесспечение участия в турнирах и первенствах Детской футбольной лиги среди детских команд (до 14 лет)</t>
  </si>
  <si>
    <t xml:space="preserve">Организация секционной физкультурно-оздоровительной работы и проведения городских соревнований по футболу среди детских  команд </t>
  </si>
  <si>
    <t>Материальное-техническое обеспечение организации секционной работы и участия в соревнованиях по волейболу</t>
  </si>
  <si>
    <t>Материальное обесспечение участия команды в чемпионате России по волейболу среди женских команд Высшей лиги "А" и чемпионате России 1 лиги</t>
  </si>
  <si>
    <t>4.1.                   4.2.                        4.3.</t>
  </si>
  <si>
    <t>Организация секционной физкультурно-оздоровительной работы и проведение соревнований по волейболу среди детских  команд - оплата услуг привлеченного персонала по проведению физкультурно-оздоровительных занятий по гражданско-правовому договору</t>
  </si>
  <si>
    <t>Организация секционной физкультурно-оздоровительной работы и проведение соревнований по баскетболу среди детских  команд - оплата услуг привлеченного персонала по проведению физкультурно-оздоровительных занятий по гражданско-правовому договору</t>
  </si>
  <si>
    <t>Организация и проведение городских соревнований</t>
  </si>
  <si>
    <t xml:space="preserve">Материальное-техническое обеспечение организации проведения соревнований по уличному баскетболу </t>
  </si>
  <si>
    <t>Обеспечение участия команды города в первенстве Детско-юношеской баскетбольной лиги среди любительских клубов по баскетболу</t>
  </si>
  <si>
    <t xml:space="preserve">Материальное обеспечение тренировочного и соревновательного процесса молодых спортсменов по олимпийским видам спорта </t>
  </si>
  <si>
    <t xml:space="preserve">5.1. </t>
  </si>
  <si>
    <t>Материальное-техническое обеспечение организации проведения физкультурно-оздоровительной работы по месту жительства</t>
  </si>
  <si>
    <t>Организация секционной физкультурно-спортивной работы с населением - оплата услуг привлеченного персонала по проведению физкультурно-оздоровительных занятий по гражданско-правовому договору</t>
  </si>
  <si>
    <t>Выполнение текущих ремонтов</t>
  </si>
  <si>
    <t>МАОУ ДОД "ДЮСШ боевых искусств"</t>
  </si>
  <si>
    <t>Приобретение спортивного оборудования и инвентаря для обеспечения деятельности муниципальных учреждений дополнительного образования</t>
  </si>
  <si>
    <t>МБОУ ДОД "ДЮСШ № 1"</t>
  </si>
  <si>
    <t>МБОУ ДОД "ДЮСШ № 4"</t>
  </si>
  <si>
    <t>МБОУ ДОД "ДЮСШ № 9 по конному спорту"</t>
  </si>
  <si>
    <t>Финансирование на 2014 год не запланировано</t>
  </si>
  <si>
    <t>Содержание и обслуживание лыжных трасс и троп здоровья - оплата услуг по обслуживанию лыжных трасс и троп здоровья,  обеспечение горюче-сазочными материалами для снегоходов</t>
  </si>
  <si>
    <t>14</t>
  </si>
  <si>
    <t>Организация физкультурно-оздоровительных секций по месту жительства (команд) всего, в том числе</t>
  </si>
  <si>
    <t>секции по адаптивной физической культуре</t>
  </si>
  <si>
    <t>н/д</t>
  </si>
  <si>
    <t>В связи с ликвидацией БК "Северсталь" и пропуском одного из этапов федерация баскетбола сняла команду с соревнований</t>
  </si>
  <si>
    <t>В связи с сокращением финансирования программы на 2014 год и оптимизацией средств исключено финансирование на изготовление и монтаж хоккейной  площадки</t>
  </si>
  <si>
    <t>190/18</t>
  </si>
  <si>
    <t>58,6%/66,7%</t>
  </si>
  <si>
    <t>Председатель комитета</t>
  </si>
  <si>
    <t>В.С. Соколов</t>
  </si>
  <si>
    <t xml:space="preserve">Повышение спортивного имиджа города; 
вовлечение в ряды зани-мающихся массовым спортом большего количества населения города, преиму-щественно детей и подростков;
создание условий для само-реализации в спорте
</t>
  </si>
  <si>
    <t xml:space="preserve">Приобщения населения, особенно детей и подростков, к регулярным занятиям физической культурой и спортом, укрепление здоровья;
развитие досуговой деятельности детей и подростков. Увеличение численности населения поддерживающего свое здоровье средствами физической культуры и спорта
</t>
  </si>
  <si>
    <t>144</t>
  </si>
  <si>
    <t>Предварительный этап - 2 место, финальный этап - 6 место</t>
  </si>
  <si>
    <t>155</t>
  </si>
  <si>
    <t>197/45</t>
  </si>
  <si>
    <t>129,6%/118,4%</t>
  </si>
  <si>
    <t>1 команда - 3 место в высшей лиге "А"; 2 команда - 2 место в I лиге, выход в высшую лигу "Б"</t>
  </si>
  <si>
    <t xml:space="preserve">Увеличение численности горожан, особенно детей и подростков, регулярно занимающихся физкультурой и спортом;
укрепление здоровья. Увеличение численности населения, поддерживающего свое здоровье средствами физической культуры и спорта
</t>
  </si>
  <si>
    <t>2014 год (факт) на 01.01.2015</t>
  </si>
  <si>
    <t>об итогах выполнения целевой программы за 2014 год</t>
  </si>
  <si>
    <t>739</t>
  </si>
  <si>
    <t>Выполнено</t>
  </si>
  <si>
    <t>22/1                                                                                                                        7 место</t>
  </si>
  <si>
    <t>На участие в соревнованиях заявилось меньшее количество команд в связи с совпадением с мероприятиями методсовета учителей школ</t>
  </si>
  <si>
    <t>528/44</t>
  </si>
  <si>
    <t>95,7 %/95,7%</t>
  </si>
  <si>
    <t>Две команды заявились после проведения судейской коллегии, в связи с чем было отказано в участии в чемпионате</t>
  </si>
  <si>
    <t>756/26</t>
  </si>
  <si>
    <t>981/12</t>
  </si>
  <si>
    <t xml:space="preserve">Кассовые расходы на 01.01.2015 </t>
  </si>
  <si>
    <t>МБОУ ДОД "ДЮСШ № 2"</t>
  </si>
  <si>
    <t>Экономия средств по оплате коммунальных услуг в связи с неблагоприятными погодными условиями для заливки хоккейных площадок в 1 и 4 кварталах 2014 года. Экономия средств по оплате по договорам по содержанию и обслуживанию хоккейных площадок в связи с их фактически меньшим количеством от запланированного.</t>
  </si>
  <si>
    <t>Расходы по страхованию участников  соревнований в рамках Программы не осуществлены в связи с тем, что изменения в Программу были приняты 26.03.2014 г., а необходимость в страховании была в феврале. Экономия средств при заключении договоров по оплате услуг по проведению физкультурно-оздоровительных занятий в связи с недоукомплектованностью одной команды в 4 квартале.</t>
  </si>
  <si>
    <t>Эффект от коммерческого предложения при приобретении хоккейной экипировки.</t>
  </si>
  <si>
    <t>Экономия при осуществлении транспортных расходов,  выезд на мероприятия осущствлялся своими силами.</t>
  </si>
  <si>
    <t>Экономия средств при проведении турнира ДФЛ.</t>
  </si>
  <si>
    <t>Наличие свободных тарифных ставок организатов занятий в 1-3 кварталы 2014 года. Количество занятий проведено меньше от максимально запланированного.</t>
  </si>
  <si>
    <t xml:space="preserve"> Эффект от коммерческого предложения при приобретении мячей футбольных.</t>
  </si>
  <si>
    <t>Наличие свободных тарифных ставок организатов занятий в 1 квартале 2014 года.</t>
  </si>
  <si>
    <t>Не принимали участия во всероссиийских соревнованиях в связи с отсутствием кандидатов для участия.</t>
  </si>
  <si>
    <t>Наличие свободных тарифных ставок организатов занятий в 1 полугодии 2014 года. Экономия средств при проведении городских соревнований по баскетболу среди школьных команд в связи с меньшим количеством команд-участников от запланированного. Экономия средств при приобретении мячей и наградной продукции по результатам проведения электронного аукциона.</t>
  </si>
  <si>
    <t>Экономия средств при приобретении наградной продукции, мячей по результатам проведения электронного аукциона.</t>
  </si>
  <si>
    <t>Финансирование на 2014 год не запланировано.</t>
  </si>
  <si>
    <t>Экономия средств по приобретению ГСМ в связи с неблагоприятными погодными условиями для заливки хоккейных площадок в 1 и 4 кварталах 2014 года.</t>
  </si>
  <si>
    <t>Эффект от коммерческого предложения.</t>
  </si>
  <si>
    <t>Эффект от коммерческого предложения. Экономия средств по результатам проведения электронного аукциона.</t>
  </si>
  <si>
    <t xml:space="preserve">Эффект от коммерческого предложения. </t>
  </si>
  <si>
    <t xml:space="preserve">Организация 24 детских футбольных дворовых команд с участием 360 детей. Увеличение численности населения, в том числе детей и подростков, регулярно занимающихся физкультурой и спортом,
а также населения, поддерживающего свое здоровье средствами физической культуры и спорта
</t>
  </si>
  <si>
    <t xml:space="preserve">Организация 8 детских баскетбольных дворовых команд с участием 155 детей. Увеличение численности детей и подростков, регулярно занимающихся физкультурой и спортом в пришкольных секциях по баскетболу;
развитие досуговой деятельности детей и подростков. Уукрепление и сохранение здоровья подрастающего поколения; развитие досуговой деятельности детей и подростков; подоготовка, отбор спортивного резерва. Увеличение численности населения, поддерживающего свое здоровье средствами физической культуры и спорта
</t>
  </si>
  <si>
    <t>Организация 14 открытых хоккейных площадок, за каждой закреплены спортивные организаторы по хоккею. Организация 20 детских хоккейных дворовых команд с участием 320 детей. С января по март проведено Первенство города по хоккею с шайбой среди детских дворовых команд "Золотая шайба". Укрепление и сохранение здоровья подрастающего поколения;
развитие досуговой деятельности детей и подростков; подготовка, отбор спортивного резерва; увеличение численности детей и подростков, регулярно занимающихся физкультурой и спортом. Увеличение численности населения, поддерживающего свое здоровье средствами физической культуры и спорта</t>
  </si>
  <si>
    <t>Повышение спортивного имиджа города; вовлечение в ряды занимающихся спортом большего количества населения города, преимущественно детей и подростков; создание условий для их самореализации в спорте</t>
  </si>
  <si>
    <t xml:space="preserve">Организация 8 детских волейбольных дворовых команд с участием 144 детей. Увеличение численности населения, в том числе детей и подростков, регулярно занимающихся физкультурой и спортом, а также населения, поддерживающего свое здоровье средствами физической культуры и спорта
</t>
  </si>
  <si>
    <t>Содействие в функционировании объекта массового спорта и увеличение количества жителей, занимающихся массовым спортом. Создание условий для занятий физической культурой и спортом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</si>
</sst>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10" fontId="42" fillId="0" borderId="1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10" fontId="19" fillId="33" borderId="10" xfId="0" applyNumberFormat="1" applyFont="1" applyFill="1" applyBorder="1" applyAlignment="1">
      <alignment horizontal="center" vertical="center"/>
    </xf>
    <xf numFmtId="10" fontId="42" fillId="33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0" fontId="19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0" fontId="2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 shrinkToFit="1"/>
    </xf>
    <xf numFmtId="49" fontId="42" fillId="33" borderId="10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2" fillId="33" borderId="11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C11" sqref="C11"/>
    </sheetView>
  </sheetViews>
  <sheetFormatPr defaultColWidth="9.140625" defaultRowHeight="15"/>
  <cols>
    <col min="1" max="1" width="10.140625" style="39" customWidth="1"/>
    <col min="2" max="2" width="43.421875" style="39" customWidth="1"/>
    <col min="3" max="3" width="35.00390625" style="39" customWidth="1"/>
    <col min="4" max="4" width="17.421875" style="39" customWidth="1"/>
    <col min="5" max="5" width="13.7109375" style="39" customWidth="1"/>
    <col min="6" max="6" width="32.421875" style="39" customWidth="1"/>
    <col min="7" max="7" width="8.7109375" style="0" customWidth="1"/>
    <col min="8" max="8" width="9.28125" style="0" customWidth="1"/>
    <col min="9" max="9" width="10.57421875" style="0" customWidth="1"/>
    <col min="10" max="10" width="18.00390625" style="0" customWidth="1"/>
    <col min="11" max="11" width="12.140625" style="0" customWidth="1"/>
  </cols>
  <sheetData>
    <row r="1" spans="1:11" ht="19.5" customHeight="1">
      <c r="A1" s="70" t="s">
        <v>9</v>
      </c>
      <c r="B1" s="70"/>
      <c r="C1" s="70"/>
      <c r="D1" s="70"/>
      <c r="E1" s="70"/>
      <c r="F1" s="70"/>
      <c r="G1" s="1"/>
      <c r="H1" s="1"/>
      <c r="I1" s="1"/>
      <c r="J1" s="1"/>
      <c r="K1" s="1"/>
    </row>
    <row r="2" spans="1:11" ht="18" customHeight="1">
      <c r="A2" s="70" t="s">
        <v>154</v>
      </c>
      <c r="B2" s="71"/>
      <c r="C2" s="71"/>
      <c r="D2" s="71"/>
      <c r="E2" s="71"/>
      <c r="F2" s="71"/>
      <c r="G2" s="1"/>
      <c r="H2" s="1"/>
      <c r="I2" s="1"/>
      <c r="J2" s="1"/>
      <c r="K2" s="1"/>
    </row>
    <row r="3" spans="1:11" ht="21" customHeight="1">
      <c r="A3" s="72" t="s">
        <v>13</v>
      </c>
      <c r="B3" s="72"/>
      <c r="C3" s="72"/>
      <c r="D3" s="72"/>
      <c r="E3" s="72"/>
      <c r="F3" s="72"/>
      <c r="G3" s="14"/>
      <c r="H3" s="14"/>
      <c r="I3" s="1"/>
      <c r="J3" s="1"/>
      <c r="K3" s="1"/>
    </row>
    <row r="4" spans="1:11" ht="15">
      <c r="A4" s="74" t="s">
        <v>10</v>
      </c>
      <c r="B4" s="74"/>
      <c r="C4" s="74"/>
      <c r="D4" s="74"/>
      <c r="E4" s="74"/>
      <c r="F4" s="74"/>
      <c r="G4" s="15"/>
      <c r="H4" s="15"/>
      <c r="I4" s="1"/>
      <c r="J4" s="1"/>
      <c r="K4" s="1"/>
    </row>
    <row r="5" spans="1:11" ht="13.5" customHeight="1">
      <c r="A5" s="35"/>
      <c r="B5" s="36"/>
      <c r="C5" s="36"/>
      <c r="D5" s="36"/>
      <c r="E5" s="36"/>
      <c r="F5" s="36"/>
      <c r="G5" s="15"/>
      <c r="H5" s="15"/>
      <c r="I5" s="5"/>
      <c r="J5" s="5"/>
      <c r="K5" s="5"/>
    </row>
    <row r="6" spans="1:11" ht="15.75">
      <c r="A6" s="75" t="s">
        <v>15</v>
      </c>
      <c r="B6" s="70"/>
      <c r="C6" s="70"/>
      <c r="D6" s="70"/>
      <c r="E6" s="70"/>
      <c r="F6" s="70"/>
      <c r="G6" s="15"/>
      <c r="H6" s="15"/>
      <c r="I6" s="5"/>
      <c r="J6" s="5"/>
      <c r="K6" s="5"/>
    </row>
    <row r="8" spans="1:11" ht="15">
      <c r="A8" s="73" t="s">
        <v>5</v>
      </c>
      <c r="B8" s="73" t="s">
        <v>8</v>
      </c>
      <c r="C8" s="73"/>
      <c r="D8" s="73"/>
      <c r="E8" s="73"/>
      <c r="F8" s="73"/>
      <c r="G8" s="2"/>
      <c r="H8" s="2"/>
      <c r="I8" s="2"/>
      <c r="J8" s="2"/>
      <c r="K8" s="2"/>
    </row>
    <row r="9" spans="1:11" ht="25.5">
      <c r="A9" s="73"/>
      <c r="B9" s="61" t="s">
        <v>6</v>
      </c>
      <c r="C9" s="61" t="s">
        <v>43</v>
      </c>
      <c r="D9" s="62" t="s">
        <v>153</v>
      </c>
      <c r="E9" s="62" t="s">
        <v>7</v>
      </c>
      <c r="F9" s="62" t="s">
        <v>44</v>
      </c>
      <c r="G9" s="2"/>
      <c r="H9" s="2"/>
      <c r="I9" s="2"/>
      <c r="J9" s="2"/>
      <c r="K9" s="2"/>
    </row>
    <row r="10" spans="1:11" ht="15">
      <c r="A10" s="61">
        <v>1</v>
      </c>
      <c r="B10" s="61">
        <v>2</v>
      </c>
      <c r="C10" s="61">
        <v>3</v>
      </c>
      <c r="D10" s="61">
        <v>4</v>
      </c>
      <c r="E10" s="61">
        <v>5</v>
      </c>
      <c r="F10" s="61">
        <v>6</v>
      </c>
      <c r="G10" s="2"/>
      <c r="H10" s="2"/>
      <c r="I10" s="2"/>
      <c r="J10" s="2"/>
      <c r="K10" s="2"/>
    </row>
    <row r="11" spans="1:11" ht="66.75" customHeight="1">
      <c r="A11" s="63" t="s">
        <v>85</v>
      </c>
      <c r="B11" s="7" t="s">
        <v>49</v>
      </c>
      <c r="C11" s="60" t="s">
        <v>47</v>
      </c>
      <c r="D11" s="40">
        <v>17</v>
      </c>
      <c r="E11" s="19">
        <f>D11/C11</f>
        <v>0.9444444444444444</v>
      </c>
      <c r="F11" s="100" t="s">
        <v>139</v>
      </c>
      <c r="G11" s="2"/>
      <c r="H11" s="2"/>
      <c r="I11" s="2"/>
      <c r="J11" s="2"/>
      <c r="K11" s="2"/>
    </row>
    <row r="12" spans="1:11" ht="24.75" customHeight="1">
      <c r="A12" s="64"/>
      <c r="B12" s="7" t="s">
        <v>51</v>
      </c>
      <c r="C12" s="60" t="s">
        <v>48</v>
      </c>
      <c r="D12" s="17" t="s">
        <v>134</v>
      </c>
      <c r="E12" s="19">
        <f aca="true" t="shared" si="0" ref="E12:E19">D12/C12</f>
        <v>0.9333333333333333</v>
      </c>
      <c r="F12" s="101"/>
      <c r="G12" s="2"/>
      <c r="H12" s="2"/>
      <c r="I12" s="2"/>
      <c r="J12" s="2"/>
      <c r="K12" s="2"/>
    </row>
    <row r="13" spans="1:11" ht="24" customHeight="1">
      <c r="A13" s="64"/>
      <c r="B13" s="11" t="s">
        <v>52</v>
      </c>
      <c r="C13" s="31" t="s">
        <v>32</v>
      </c>
      <c r="D13" s="30" t="s">
        <v>32</v>
      </c>
      <c r="E13" s="19">
        <f t="shared" si="0"/>
        <v>1</v>
      </c>
      <c r="F13" s="11"/>
      <c r="G13" s="2"/>
      <c r="H13" s="2"/>
      <c r="I13" s="2"/>
      <c r="J13" s="2"/>
      <c r="K13" s="2"/>
    </row>
    <row r="14" spans="1:11" ht="55.5" customHeight="1">
      <c r="A14" s="63" t="s">
        <v>86</v>
      </c>
      <c r="B14" s="7" t="s">
        <v>50</v>
      </c>
      <c r="C14" s="60" t="s">
        <v>31</v>
      </c>
      <c r="D14" s="17" t="s">
        <v>31</v>
      </c>
      <c r="E14" s="19">
        <f t="shared" si="0"/>
        <v>1</v>
      </c>
      <c r="F14" s="102"/>
      <c r="G14" s="2"/>
      <c r="H14" s="2"/>
      <c r="I14" s="2"/>
      <c r="J14" s="2"/>
      <c r="K14" s="2"/>
    </row>
    <row r="15" spans="1:11" ht="36" customHeight="1">
      <c r="A15" s="64"/>
      <c r="B15" s="7" t="s">
        <v>53</v>
      </c>
      <c r="C15" s="60" t="s">
        <v>30</v>
      </c>
      <c r="D15" s="17" t="s">
        <v>30</v>
      </c>
      <c r="E15" s="19">
        <f t="shared" si="0"/>
        <v>1</v>
      </c>
      <c r="F15" s="102"/>
      <c r="G15" s="2"/>
      <c r="H15" s="2"/>
      <c r="I15" s="2"/>
      <c r="J15" s="2"/>
      <c r="K15" s="2"/>
    </row>
    <row r="16" spans="1:11" ht="56.25" customHeight="1">
      <c r="A16" s="60" t="s">
        <v>87</v>
      </c>
      <c r="B16" s="7" t="s">
        <v>54</v>
      </c>
      <c r="C16" s="60" t="s">
        <v>55</v>
      </c>
      <c r="D16" s="7" t="s">
        <v>163</v>
      </c>
      <c r="E16" s="19">
        <v>1</v>
      </c>
      <c r="F16" s="11"/>
      <c r="G16" s="2"/>
      <c r="H16" s="2"/>
      <c r="I16" s="2"/>
      <c r="J16" s="2"/>
      <c r="K16" s="2"/>
    </row>
    <row r="17" spans="1:11" ht="57" customHeight="1">
      <c r="A17" s="60" t="s">
        <v>88</v>
      </c>
      <c r="B17" s="7" t="s">
        <v>56</v>
      </c>
      <c r="C17" s="31" t="s">
        <v>33</v>
      </c>
      <c r="D17" s="11" t="s">
        <v>162</v>
      </c>
      <c r="E17" s="19">
        <v>1</v>
      </c>
      <c r="F17" s="48"/>
      <c r="G17" s="2"/>
      <c r="H17" s="2"/>
      <c r="I17" s="2"/>
      <c r="J17" s="2"/>
      <c r="K17" s="2"/>
    </row>
    <row r="18" spans="1:11" ht="53.25" customHeight="1">
      <c r="A18" s="63" t="s">
        <v>89</v>
      </c>
      <c r="B18" s="7" t="s">
        <v>57</v>
      </c>
      <c r="C18" s="7" t="s">
        <v>58</v>
      </c>
      <c r="D18" s="11" t="s">
        <v>58</v>
      </c>
      <c r="E18" s="19">
        <f t="shared" si="0"/>
        <v>1</v>
      </c>
      <c r="F18" s="102"/>
      <c r="G18" s="2"/>
      <c r="H18" s="2"/>
      <c r="I18" s="2"/>
      <c r="J18" s="8"/>
      <c r="K18" s="2"/>
    </row>
    <row r="19" spans="1:11" ht="28.5" customHeight="1">
      <c r="A19" s="64"/>
      <c r="B19" s="7" t="s">
        <v>60</v>
      </c>
      <c r="C19" s="60" t="s">
        <v>59</v>
      </c>
      <c r="D19" s="31" t="s">
        <v>59</v>
      </c>
      <c r="E19" s="19">
        <f t="shared" si="0"/>
        <v>1</v>
      </c>
      <c r="F19" s="101"/>
      <c r="G19" s="2"/>
      <c r="H19" s="2"/>
      <c r="I19" s="2"/>
      <c r="J19" s="2"/>
      <c r="K19" s="2"/>
    </row>
    <row r="20" spans="1:11" ht="41.25" customHeight="1">
      <c r="A20" s="63" t="s">
        <v>90</v>
      </c>
      <c r="B20" s="7" t="s">
        <v>61</v>
      </c>
      <c r="C20" s="7" t="s">
        <v>62</v>
      </c>
      <c r="D20" s="103" t="s">
        <v>157</v>
      </c>
      <c r="E20" s="18"/>
      <c r="F20" s="53"/>
      <c r="G20" s="2"/>
      <c r="H20" s="2"/>
      <c r="I20" s="2"/>
      <c r="J20" s="2"/>
      <c r="K20" s="2"/>
    </row>
    <row r="21" spans="1:11" ht="61.5" customHeight="1">
      <c r="A21" s="64"/>
      <c r="B21" s="7" t="s">
        <v>63</v>
      </c>
      <c r="C21" s="7" t="s">
        <v>64</v>
      </c>
      <c r="D21" s="52" t="s">
        <v>147</v>
      </c>
      <c r="E21" s="19">
        <v>1</v>
      </c>
      <c r="F21" s="53"/>
      <c r="G21" s="2"/>
      <c r="H21" s="2"/>
      <c r="I21" s="2"/>
      <c r="J21" s="2"/>
      <c r="K21" s="2"/>
    </row>
    <row r="22" spans="1:11" ht="55.5" customHeight="1">
      <c r="A22" s="63" t="s">
        <v>91</v>
      </c>
      <c r="B22" s="7" t="s">
        <v>65</v>
      </c>
      <c r="C22" s="7" t="s">
        <v>66</v>
      </c>
      <c r="D22" s="7" t="s">
        <v>146</v>
      </c>
      <c r="E22" s="19">
        <f>D22/C22</f>
        <v>1.2</v>
      </c>
      <c r="F22" s="7"/>
      <c r="G22" s="2"/>
      <c r="H22" s="2"/>
      <c r="I22" s="2"/>
      <c r="J22" s="2"/>
      <c r="K22" s="2"/>
    </row>
    <row r="23" spans="1:11" ht="39" customHeight="1">
      <c r="A23" s="64"/>
      <c r="B23" s="7" t="s">
        <v>68</v>
      </c>
      <c r="C23" s="7" t="s">
        <v>67</v>
      </c>
      <c r="D23" s="7" t="s">
        <v>67</v>
      </c>
      <c r="E23" s="19">
        <f>D23/C23</f>
        <v>1</v>
      </c>
      <c r="F23" s="7"/>
      <c r="G23" s="2"/>
      <c r="H23" s="2"/>
      <c r="I23" s="2"/>
      <c r="J23" s="2"/>
      <c r="K23" s="2"/>
    </row>
    <row r="24" spans="1:11" ht="72" customHeight="1">
      <c r="A24" s="60" t="s">
        <v>92</v>
      </c>
      <c r="B24" s="7" t="s">
        <v>69</v>
      </c>
      <c r="C24" s="7" t="s">
        <v>104</v>
      </c>
      <c r="D24" s="7" t="s">
        <v>151</v>
      </c>
      <c r="E24" s="13">
        <v>1</v>
      </c>
      <c r="F24" s="7"/>
      <c r="G24" s="2"/>
      <c r="H24" s="2"/>
      <c r="I24" s="2"/>
      <c r="J24" s="2"/>
      <c r="K24" s="2"/>
    </row>
    <row r="25" spans="1:11" ht="54" customHeight="1">
      <c r="A25" s="63" t="s">
        <v>93</v>
      </c>
      <c r="B25" s="7" t="s">
        <v>70</v>
      </c>
      <c r="C25" s="7" t="s">
        <v>71</v>
      </c>
      <c r="D25" s="11" t="s">
        <v>148</v>
      </c>
      <c r="E25" s="19">
        <f>D25/C25</f>
        <v>1.2109375</v>
      </c>
      <c r="F25" s="100"/>
      <c r="G25" s="2"/>
      <c r="H25" s="2"/>
      <c r="I25" s="2"/>
      <c r="J25" s="2"/>
      <c r="K25" s="2"/>
    </row>
    <row r="26" spans="1:11" ht="30.75" customHeight="1">
      <c r="A26" s="63"/>
      <c r="B26" s="7" t="s">
        <v>72</v>
      </c>
      <c r="C26" s="7" t="s">
        <v>67</v>
      </c>
      <c r="D26" s="11" t="s">
        <v>67</v>
      </c>
      <c r="E26" s="19">
        <f>D26/C26</f>
        <v>1</v>
      </c>
      <c r="F26" s="100"/>
      <c r="G26" s="2"/>
      <c r="H26" s="2"/>
      <c r="I26" s="2"/>
      <c r="J26" s="2"/>
      <c r="K26" s="2"/>
    </row>
    <row r="27" spans="1:11" ht="56.25" customHeight="1">
      <c r="A27" s="60" t="s">
        <v>94</v>
      </c>
      <c r="B27" s="7" t="s">
        <v>73</v>
      </c>
      <c r="C27" s="7" t="s">
        <v>34</v>
      </c>
      <c r="D27" s="11" t="s">
        <v>140</v>
      </c>
      <c r="E27" s="31" t="s">
        <v>141</v>
      </c>
      <c r="F27" s="11" t="s">
        <v>158</v>
      </c>
      <c r="G27" s="2"/>
      <c r="H27" s="2"/>
      <c r="I27" s="2"/>
      <c r="J27" s="2"/>
      <c r="K27" s="2"/>
    </row>
    <row r="28" spans="1:11" ht="60" customHeight="1">
      <c r="A28" s="60" t="s">
        <v>95</v>
      </c>
      <c r="B28" s="7" t="s">
        <v>74</v>
      </c>
      <c r="C28" s="7" t="s">
        <v>35</v>
      </c>
      <c r="D28" s="11" t="s">
        <v>159</v>
      </c>
      <c r="E28" s="31" t="s">
        <v>160</v>
      </c>
      <c r="F28" s="11" t="s">
        <v>161</v>
      </c>
      <c r="G28" s="2"/>
      <c r="H28" s="2"/>
      <c r="I28" s="2"/>
      <c r="J28" s="2"/>
      <c r="K28" s="2"/>
    </row>
    <row r="29" spans="1:11" ht="54.75" customHeight="1">
      <c r="A29" s="60" t="s">
        <v>96</v>
      </c>
      <c r="B29" s="7" t="s">
        <v>75</v>
      </c>
      <c r="C29" s="7" t="s">
        <v>36</v>
      </c>
      <c r="D29" s="11" t="s">
        <v>149</v>
      </c>
      <c r="E29" s="19" t="s">
        <v>150</v>
      </c>
      <c r="F29" s="11"/>
      <c r="G29" s="2"/>
      <c r="H29" s="2"/>
      <c r="I29" s="2"/>
      <c r="J29" s="2"/>
      <c r="K29" s="2"/>
    </row>
    <row r="30" spans="1:11" ht="66" customHeight="1">
      <c r="A30" s="60" t="s">
        <v>97</v>
      </c>
      <c r="B30" s="7" t="s">
        <v>76</v>
      </c>
      <c r="C30" s="7" t="s">
        <v>77</v>
      </c>
      <c r="D30" s="11" t="s">
        <v>137</v>
      </c>
      <c r="E30" s="19"/>
      <c r="F30" s="11" t="s">
        <v>138</v>
      </c>
      <c r="G30" s="2"/>
      <c r="H30" s="2"/>
      <c r="I30" s="2"/>
      <c r="J30" s="2"/>
      <c r="K30" s="2"/>
    </row>
    <row r="31" spans="1:11" ht="57.75" customHeight="1">
      <c r="A31" s="60" t="s">
        <v>98</v>
      </c>
      <c r="B31" s="7" t="s">
        <v>78</v>
      </c>
      <c r="C31" s="7" t="s">
        <v>79</v>
      </c>
      <c r="D31" s="11"/>
      <c r="E31" s="19"/>
      <c r="F31" s="62" t="s">
        <v>132</v>
      </c>
      <c r="G31" s="2"/>
      <c r="H31" s="2"/>
      <c r="I31" s="2"/>
      <c r="J31" s="8"/>
      <c r="K31" s="2"/>
    </row>
    <row r="32" spans="1:11" ht="60" customHeight="1">
      <c r="A32" s="60" t="s">
        <v>99</v>
      </c>
      <c r="B32" s="7" t="s">
        <v>83</v>
      </c>
      <c r="C32" s="7" t="s">
        <v>82</v>
      </c>
      <c r="D32" s="7" t="s">
        <v>155</v>
      </c>
      <c r="E32" s="19">
        <f>D32/C32</f>
        <v>1.0335664335664336</v>
      </c>
      <c r="F32" s="104"/>
      <c r="G32" s="2"/>
      <c r="H32" s="2"/>
      <c r="I32" s="2"/>
      <c r="J32" s="8"/>
      <c r="K32" s="2"/>
    </row>
    <row r="33" spans="1:11" ht="59.25" customHeight="1">
      <c r="A33" s="60" t="s">
        <v>100</v>
      </c>
      <c r="B33" s="7" t="s">
        <v>135</v>
      </c>
      <c r="C33" s="7" t="s">
        <v>81</v>
      </c>
      <c r="D33" s="7" t="s">
        <v>81</v>
      </c>
      <c r="E33" s="19">
        <f>D33/C33</f>
        <v>1</v>
      </c>
      <c r="F33" s="105"/>
      <c r="G33" s="2"/>
      <c r="H33" s="2"/>
      <c r="I33" s="2"/>
      <c r="J33" s="8"/>
      <c r="K33" s="2"/>
    </row>
    <row r="34" spans="1:11" ht="43.5" customHeight="1">
      <c r="A34" s="60" t="s">
        <v>80</v>
      </c>
      <c r="B34" s="7" t="s">
        <v>136</v>
      </c>
      <c r="C34" s="7" t="s">
        <v>48</v>
      </c>
      <c r="D34" s="7" t="s">
        <v>48</v>
      </c>
      <c r="E34" s="19">
        <f>D34/C34</f>
        <v>1</v>
      </c>
      <c r="F34" s="105"/>
      <c r="G34" s="2"/>
      <c r="H34" s="2"/>
      <c r="I34" s="2"/>
      <c r="J34" s="8"/>
      <c r="K34" s="2"/>
    </row>
    <row r="35" spans="1:11" ht="67.5" customHeight="1">
      <c r="A35" s="60" t="s">
        <v>101</v>
      </c>
      <c r="B35" s="7" t="s">
        <v>102</v>
      </c>
      <c r="C35" s="7" t="s">
        <v>39</v>
      </c>
      <c r="D35" s="11" t="s">
        <v>39</v>
      </c>
      <c r="E35" s="19">
        <f>D35/C35</f>
        <v>1</v>
      </c>
      <c r="F35" s="11"/>
      <c r="G35" s="2"/>
      <c r="H35" s="2"/>
      <c r="I35" s="2"/>
      <c r="J35" s="8"/>
      <c r="K35" s="2"/>
    </row>
    <row r="36" spans="1:11" ht="67.5" customHeight="1">
      <c r="A36" s="60" t="s">
        <v>84</v>
      </c>
      <c r="B36" s="7" t="s">
        <v>103</v>
      </c>
      <c r="C36" s="7"/>
      <c r="D36" s="11"/>
      <c r="E36" s="19"/>
      <c r="F36" s="62" t="s">
        <v>156</v>
      </c>
      <c r="G36" s="2"/>
      <c r="H36" s="2"/>
      <c r="I36" s="2"/>
      <c r="J36" s="8"/>
      <c r="K36" s="2"/>
    </row>
    <row r="37" spans="1:11" ht="44.25" customHeight="1" hidden="1">
      <c r="A37" s="44"/>
      <c r="B37" s="7"/>
      <c r="C37" s="7"/>
      <c r="D37" s="11"/>
      <c r="E37" s="19"/>
      <c r="F37" s="57"/>
      <c r="G37" s="2"/>
      <c r="H37" s="2"/>
      <c r="I37" s="2"/>
      <c r="J37" s="2"/>
      <c r="K37" s="2"/>
    </row>
    <row r="38" spans="1:11" ht="15">
      <c r="A38" s="37"/>
      <c r="B38" s="37"/>
      <c r="C38" s="37"/>
      <c r="D38" s="37"/>
      <c r="E38" s="37"/>
      <c r="F38" s="37"/>
      <c r="G38" s="2"/>
      <c r="H38" s="2"/>
      <c r="I38" s="2"/>
      <c r="J38" s="2"/>
      <c r="K38" s="2"/>
    </row>
    <row r="39" spans="1:11" ht="15">
      <c r="A39" s="37"/>
      <c r="B39" s="37"/>
      <c r="C39" s="37"/>
      <c r="D39" s="37"/>
      <c r="E39" s="37"/>
      <c r="F39" s="37"/>
      <c r="G39" s="2"/>
      <c r="H39" s="2"/>
      <c r="I39" s="2"/>
      <c r="J39" s="2"/>
      <c r="K39" s="2"/>
    </row>
    <row r="40" spans="1:2" ht="15">
      <c r="A40" s="38"/>
      <c r="B40" s="38"/>
    </row>
  </sheetData>
  <sheetProtection/>
  <mergeCells count="18">
    <mergeCell ref="A1:F1"/>
    <mergeCell ref="A2:F2"/>
    <mergeCell ref="A3:F3"/>
    <mergeCell ref="A14:A15"/>
    <mergeCell ref="A18:A19"/>
    <mergeCell ref="A8:A9"/>
    <mergeCell ref="B8:F8"/>
    <mergeCell ref="A4:F4"/>
    <mergeCell ref="A6:F6"/>
    <mergeCell ref="A11:A13"/>
    <mergeCell ref="F32:F34"/>
    <mergeCell ref="A20:A21"/>
    <mergeCell ref="A22:A23"/>
    <mergeCell ref="A25:A26"/>
    <mergeCell ref="F25:F26"/>
    <mergeCell ref="F11:F12"/>
    <mergeCell ref="F14:F15"/>
    <mergeCell ref="F18:F19"/>
  </mergeCells>
  <printOptions horizontalCentered="1"/>
  <pageMargins left="0.2362204724409449" right="0.11811023622047245" top="0.35433070866141736" bottom="0.15748031496062992" header="0.31496062992125984" footer="0.1181102362204724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zoomScale="80" zoomScaleNormal="80" zoomScalePageLayoutView="0" workbookViewId="0" topLeftCell="A26">
      <selection activeCell="J32" sqref="J32"/>
    </sheetView>
  </sheetViews>
  <sheetFormatPr defaultColWidth="9.140625" defaultRowHeight="15"/>
  <cols>
    <col min="1" max="1" width="11.140625" style="0" customWidth="1"/>
    <col min="2" max="2" width="36.28125" style="0" customWidth="1"/>
    <col min="3" max="3" width="15.8515625" style="0" customWidth="1"/>
    <col min="4" max="4" width="19.00390625" style="0" customWidth="1"/>
    <col min="5" max="5" width="16.140625" style="0" customWidth="1"/>
    <col min="6" max="6" width="15.8515625" style="0" customWidth="1"/>
    <col min="7" max="7" width="11.8515625" style="0" customWidth="1"/>
    <col min="8" max="8" width="12.421875" style="0" customWidth="1"/>
    <col min="9" max="9" width="12.00390625" style="0" customWidth="1"/>
    <col min="10" max="10" width="35.00390625" style="0" customWidth="1"/>
    <col min="11" max="11" width="29.140625" style="0" customWidth="1"/>
  </cols>
  <sheetData>
    <row r="2" spans="1:11" ht="21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ht="18.75" customHeight="1"/>
    <row r="4" spans="1:11" ht="15" customHeight="1">
      <c r="A4" s="83" t="s">
        <v>0</v>
      </c>
      <c r="B4" s="83" t="s">
        <v>45</v>
      </c>
      <c r="C4" s="83" t="s">
        <v>24</v>
      </c>
      <c r="D4" s="83" t="s">
        <v>1</v>
      </c>
      <c r="E4" s="83" t="s">
        <v>17</v>
      </c>
      <c r="F4" s="83" t="s">
        <v>2</v>
      </c>
      <c r="G4" s="73" t="s">
        <v>4</v>
      </c>
      <c r="H4" s="73"/>
      <c r="I4" s="73"/>
      <c r="J4" s="83" t="s">
        <v>14</v>
      </c>
      <c r="K4" s="83" t="s">
        <v>3</v>
      </c>
    </row>
    <row r="5" spans="1:11" ht="118.5" customHeight="1">
      <c r="A5" s="83"/>
      <c r="B5" s="83"/>
      <c r="C5" s="83"/>
      <c r="D5" s="83"/>
      <c r="E5" s="83"/>
      <c r="F5" s="83"/>
      <c r="G5" s="47" t="s">
        <v>46</v>
      </c>
      <c r="H5" s="59" t="s">
        <v>164</v>
      </c>
      <c r="I5" s="22" t="s">
        <v>28</v>
      </c>
      <c r="J5" s="83"/>
      <c r="K5" s="83"/>
    </row>
    <row r="6" spans="1:11" ht="1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</row>
    <row r="7" spans="1:11" ht="135.75" customHeight="1">
      <c r="A7" s="46" t="s">
        <v>85</v>
      </c>
      <c r="B7" s="47" t="s">
        <v>106</v>
      </c>
      <c r="C7" s="84" t="s">
        <v>25</v>
      </c>
      <c r="D7" s="47" t="s">
        <v>19</v>
      </c>
      <c r="E7" s="97" t="s">
        <v>16</v>
      </c>
      <c r="F7" s="44">
        <v>1101</v>
      </c>
      <c r="G7" s="23">
        <v>1839.3</v>
      </c>
      <c r="H7" s="23">
        <v>1773.49</v>
      </c>
      <c r="I7" s="18">
        <f>H7/G7</f>
        <v>0.964220083727505</v>
      </c>
      <c r="J7" s="48" t="s">
        <v>166</v>
      </c>
      <c r="K7" s="94" t="s">
        <v>184</v>
      </c>
    </row>
    <row r="8" spans="1:11" ht="237.75" customHeight="1">
      <c r="A8" s="65" t="s">
        <v>86</v>
      </c>
      <c r="B8" s="47" t="s">
        <v>108</v>
      </c>
      <c r="C8" s="86"/>
      <c r="D8" s="84" t="s">
        <v>19</v>
      </c>
      <c r="E8" s="98"/>
      <c r="F8" s="26" t="s">
        <v>21</v>
      </c>
      <c r="G8" s="20">
        <v>1134.5</v>
      </c>
      <c r="H8" s="20">
        <v>1083.88</v>
      </c>
      <c r="I8" s="21">
        <f aca="true" t="shared" si="0" ref="I8:I35">H8/G8</f>
        <v>0.9553812252093434</v>
      </c>
      <c r="J8" s="48" t="s">
        <v>167</v>
      </c>
      <c r="K8" s="95"/>
    </row>
    <row r="9" spans="1:11" ht="59.25" customHeight="1">
      <c r="A9" s="66"/>
      <c r="B9" s="7" t="s">
        <v>107</v>
      </c>
      <c r="C9" s="67"/>
      <c r="D9" s="67"/>
      <c r="E9" s="99"/>
      <c r="F9" s="44" t="s">
        <v>21</v>
      </c>
      <c r="G9" s="20">
        <v>387.6</v>
      </c>
      <c r="H9" s="20">
        <v>387.6</v>
      </c>
      <c r="I9" s="21">
        <f t="shared" si="0"/>
        <v>1</v>
      </c>
      <c r="J9" s="59" t="s">
        <v>168</v>
      </c>
      <c r="K9" s="96"/>
    </row>
    <row r="10" spans="1:11" ht="114" customHeight="1">
      <c r="A10" s="44" t="s">
        <v>87</v>
      </c>
      <c r="B10" s="7" t="s">
        <v>37</v>
      </c>
      <c r="C10" s="28"/>
      <c r="D10" s="25" t="s">
        <v>20</v>
      </c>
      <c r="E10" s="43" t="s">
        <v>42</v>
      </c>
      <c r="F10" s="26" t="s">
        <v>38</v>
      </c>
      <c r="G10" s="26" t="s">
        <v>38</v>
      </c>
      <c r="H10" s="26" t="s">
        <v>38</v>
      </c>
      <c r="I10" s="26" t="s">
        <v>38</v>
      </c>
      <c r="J10" s="27"/>
      <c r="K10" s="78" t="s">
        <v>185</v>
      </c>
    </row>
    <row r="11" spans="1:11" ht="61.5" customHeight="1">
      <c r="A11" s="44" t="s">
        <v>88</v>
      </c>
      <c r="B11" s="7" t="s">
        <v>109</v>
      </c>
      <c r="C11" s="28"/>
      <c r="D11" s="25" t="s">
        <v>20</v>
      </c>
      <c r="E11" s="28" t="s">
        <v>16</v>
      </c>
      <c r="F11" s="24" t="s">
        <v>21</v>
      </c>
      <c r="G11" s="20">
        <v>300</v>
      </c>
      <c r="H11" s="20">
        <v>300</v>
      </c>
      <c r="I11" s="21">
        <f t="shared" si="0"/>
        <v>1</v>
      </c>
      <c r="J11" s="48"/>
      <c r="K11" s="79"/>
    </row>
    <row r="12" spans="1:11" ht="76.5" customHeight="1">
      <c r="A12" s="65" t="s">
        <v>89</v>
      </c>
      <c r="B12" s="47" t="s">
        <v>113</v>
      </c>
      <c r="C12" s="84" t="s">
        <v>25</v>
      </c>
      <c r="D12" s="84" t="s">
        <v>165</v>
      </c>
      <c r="E12" s="82" t="s">
        <v>16</v>
      </c>
      <c r="F12" s="65" t="s">
        <v>18</v>
      </c>
      <c r="G12" s="20">
        <v>1157</v>
      </c>
      <c r="H12" s="41">
        <v>849.95</v>
      </c>
      <c r="I12" s="21">
        <f t="shared" si="0"/>
        <v>0.7346153846153847</v>
      </c>
      <c r="J12" s="48" t="s">
        <v>171</v>
      </c>
      <c r="K12" s="78" t="s">
        <v>182</v>
      </c>
    </row>
    <row r="13" spans="1:11" ht="69" customHeight="1">
      <c r="A13" s="77"/>
      <c r="B13" s="7" t="s">
        <v>110</v>
      </c>
      <c r="C13" s="85"/>
      <c r="D13" s="67"/>
      <c r="E13" s="76"/>
      <c r="F13" s="77"/>
      <c r="G13" s="20">
        <v>100</v>
      </c>
      <c r="H13" s="41">
        <v>99.6</v>
      </c>
      <c r="I13" s="21">
        <f t="shared" si="0"/>
        <v>0.996</v>
      </c>
      <c r="J13" s="58" t="s">
        <v>172</v>
      </c>
      <c r="K13" s="79"/>
    </row>
    <row r="14" spans="1:11" ht="180.75" customHeight="1">
      <c r="A14" s="65" t="s">
        <v>90</v>
      </c>
      <c r="B14" s="47" t="s">
        <v>111</v>
      </c>
      <c r="C14" s="86"/>
      <c r="D14" s="84" t="s">
        <v>165</v>
      </c>
      <c r="E14" s="76"/>
      <c r="F14" s="65" t="s">
        <v>18</v>
      </c>
      <c r="G14" s="20">
        <v>1640.2</v>
      </c>
      <c r="H14" s="41">
        <v>1459.27</v>
      </c>
      <c r="I14" s="21">
        <f t="shared" si="0"/>
        <v>0.8896902816729667</v>
      </c>
      <c r="J14" s="48" t="s">
        <v>169</v>
      </c>
      <c r="K14" s="78" t="s">
        <v>185</v>
      </c>
    </row>
    <row r="15" spans="1:11" ht="59.25" customHeight="1">
      <c r="A15" s="77"/>
      <c r="B15" s="47" t="s">
        <v>112</v>
      </c>
      <c r="C15" s="67"/>
      <c r="D15" s="67"/>
      <c r="E15" s="77"/>
      <c r="F15" s="77"/>
      <c r="G15" s="20">
        <v>100</v>
      </c>
      <c r="H15" s="41">
        <v>99.98</v>
      </c>
      <c r="I15" s="21">
        <f t="shared" si="0"/>
        <v>0.9998</v>
      </c>
      <c r="J15" s="48" t="s">
        <v>170</v>
      </c>
      <c r="K15" s="79"/>
    </row>
    <row r="16" spans="1:11" ht="114" customHeight="1">
      <c r="A16" s="65" t="s">
        <v>91</v>
      </c>
      <c r="B16" s="47" t="s">
        <v>117</v>
      </c>
      <c r="C16" s="84" t="s">
        <v>25</v>
      </c>
      <c r="D16" s="84" t="s">
        <v>22</v>
      </c>
      <c r="E16" s="82" t="s">
        <v>16</v>
      </c>
      <c r="F16" s="6" t="s">
        <v>18</v>
      </c>
      <c r="G16" s="20">
        <v>280.7</v>
      </c>
      <c r="H16" s="20">
        <v>274.79</v>
      </c>
      <c r="I16" s="21">
        <f t="shared" si="0"/>
        <v>0.9789454934093339</v>
      </c>
      <c r="J16" s="48" t="s">
        <v>173</v>
      </c>
      <c r="K16" s="78" t="s">
        <v>186</v>
      </c>
    </row>
    <row r="17" spans="1:11" ht="60.75" customHeight="1">
      <c r="A17" s="77"/>
      <c r="B17" s="7" t="s">
        <v>114</v>
      </c>
      <c r="C17" s="67"/>
      <c r="D17" s="67"/>
      <c r="E17" s="76"/>
      <c r="F17" s="44" t="s">
        <v>18</v>
      </c>
      <c r="G17" s="20">
        <v>96.2</v>
      </c>
      <c r="H17" s="20">
        <v>64.97</v>
      </c>
      <c r="I17" s="21">
        <f t="shared" si="0"/>
        <v>0.6753638253638253</v>
      </c>
      <c r="J17" s="48" t="s">
        <v>174</v>
      </c>
      <c r="K17" s="79"/>
    </row>
    <row r="18" spans="1:11" ht="122.25" customHeight="1">
      <c r="A18" s="44" t="s">
        <v>92</v>
      </c>
      <c r="B18" s="47" t="s">
        <v>115</v>
      </c>
      <c r="C18" s="49"/>
      <c r="D18" s="47" t="s">
        <v>20</v>
      </c>
      <c r="E18" s="77"/>
      <c r="F18" s="54" t="s">
        <v>21</v>
      </c>
      <c r="G18" s="20">
        <v>30000</v>
      </c>
      <c r="H18" s="20">
        <v>30000</v>
      </c>
      <c r="I18" s="21">
        <f t="shared" si="0"/>
        <v>1</v>
      </c>
      <c r="J18" s="48"/>
      <c r="K18" s="48" t="s">
        <v>144</v>
      </c>
    </row>
    <row r="19" spans="1:11" ht="164.25" customHeight="1">
      <c r="A19" s="7" t="s">
        <v>116</v>
      </c>
      <c r="B19" s="47" t="s">
        <v>118</v>
      </c>
      <c r="C19" s="84" t="s">
        <v>25</v>
      </c>
      <c r="D19" s="47" t="s">
        <v>23</v>
      </c>
      <c r="E19" s="82" t="s">
        <v>27</v>
      </c>
      <c r="F19" s="6" t="s">
        <v>18</v>
      </c>
      <c r="G19" s="20">
        <v>695.7</v>
      </c>
      <c r="H19" s="20">
        <v>608.2</v>
      </c>
      <c r="I19" s="21">
        <f t="shared" si="0"/>
        <v>0.8742273968664654</v>
      </c>
      <c r="J19" s="48" t="s">
        <v>175</v>
      </c>
      <c r="K19" s="78" t="s">
        <v>183</v>
      </c>
    </row>
    <row r="20" spans="1:11" ht="49.5" customHeight="1">
      <c r="A20" s="68" t="s">
        <v>96</v>
      </c>
      <c r="B20" s="47" t="s">
        <v>119</v>
      </c>
      <c r="C20" s="85"/>
      <c r="D20" s="84" t="s">
        <v>23</v>
      </c>
      <c r="E20" s="76"/>
      <c r="F20" s="44" t="s">
        <v>18</v>
      </c>
      <c r="G20" s="20">
        <v>80</v>
      </c>
      <c r="H20" s="20">
        <v>80</v>
      </c>
      <c r="I20" s="21">
        <f t="shared" si="0"/>
        <v>1</v>
      </c>
      <c r="J20" s="78" t="s">
        <v>176</v>
      </c>
      <c r="K20" s="86"/>
    </row>
    <row r="21" spans="1:11" ht="68.25" customHeight="1">
      <c r="A21" s="69"/>
      <c r="B21" s="7" t="s">
        <v>120</v>
      </c>
      <c r="C21" s="85"/>
      <c r="D21" s="92"/>
      <c r="E21" s="76"/>
      <c r="F21" s="44" t="s">
        <v>18</v>
      </c>
      <c r="G21" s="20">
        <v>140</v>
      </c>
      <c r="H21" s="20">
        <v>129.07</v>
      </c>
      <c r="I21" s="21">
        <f t="shared" si="0"/>
        <v>0.9219285714285714</v>
      </c>
      <c r="J21" s="79"/>
      <c r="K21" s="67"/>
    </row>
    <row r="22" spans="1:11" ht="70.5" customHeight="1">
      <c r="A22" s="46" t="s">
        <v>97</v>
      </c>
      <c r="B22" s="29" t="s">
        <v>121</v>
      </c>
      <c r="C22" s="86"/>
      <c r="D22" s="10" t="s">
        <v>23</v>
      </c>
      <c r="E22" s="76"/>
      <c r="F22" s="6" t="s">
        <v>18</v>
      </c>
      <c r="G22" s="20">
        <v>161.2</v>
      </c>
      <c r="H22" s="20">
        <v>0</v>
      </c>
      <c r="I22" s="21">
        <f t="shared" si="0"/>
        <v>0</v>
      </c>
      <c r="J22" s="11" t="s">
        <v>138</v>
      </c>
      <c r="K22" s="50"/>
    </row>
    <row r="23" spans="1:11" ht="138" customHeight="1">
      <c r="A23" s="44" t="s">
        <v>123</v>
      </c>
      <c r="B23" s="47" t="s">
        <v>122</v>
      </c>
      <c r="C23" s="10"/>
      <c r="D23" s="10" t="s">
        <v>20</v>
      </c>
      <c r="E23" s="16" t="s">
        <v>16</v>
      </c>
      <c r="F23" s="6" t="s">
        <v>21</v>
      </c>
      <c r="G23" s="20">
        <v>0</v>
      </c>
      <c r="H23" s="20">
        <v>0</v>
      </c>
      <c r="I23" s="21">
        <v>0</v>
      </c>
      <c r="J23" s="59" t="s">
        <v>177</v>
      </c>
      <c r="K23" s="48" t="s">
        <v>26</v>
      </c>
    </row>
    <row r="24" spans="1:11" ht="90" customHeight="1">
      <c r="A24" s="44" t="s">
        <v>99</v>
      </c>
      <c r="B24" s="47" t="s">
        <v>125</v>
      </c>
      <c r="C24" s="84" t="s">
        <v>25</v>
      </c>
      <c r="D24" s="84" t="s">
        <v>19</v>
      </c>
      <c r="E24" s="82" t="s">
        <v>16</v>
      </c>
      <c r="F24" s="44" t="s">
        <v>21</v>
      </c>
      <c r="G24" s="20">
        <v>1289.2</v>
      </c>
      <c r="H24" s="20">
        <v>1275.3</v>
      </c>
      <c r="I24" s="21">
        <f t="shared" si="0"/>
        <v>0.9892181197641948</v>
      </c>
      <c r="J24" s="48" t="s">
        <v>173</v>
      </c>
      <c r="K24" s="78" t="s">
        <v>145</v>
      </c>
    </row>
    <row r="25" spans="1:11" ht="72.75" customHeight="1">
      <c r="A25" s="44" t="s">
        <v>100</v>
      </c>
      <c r="B25" s="7" t="s">
        <v>124</v>
      </c>
      <c r="C25" s="67"/>
      <c r="D25" s="67"/>
      <c r="E25" s="77"/>
      <c r="F25" s="6" t="s">
        <v>21</v>
      </c>
      <c r="G25" s="20">
        <v>100</v>
      </c>
      <c r="H25" s="20">
        <v>100</v>
      </c>
      <c r="I25" s="21">
        <f t="shared" si="0"/>
        <v>1</v>
      </c>
      <c r="J25" s="56"/>
      <c r="K25" s="81"/>
    </row>
    <row r="26" spans="1:11" ht="140.25" customHeight="1">
      <c r="A26" s="45" t="s">
        <v>101</v>
      </c>
      <c r="B26" s="47" t="s">
        <v>133</v>
      </c>
      <c r="C26" s="10" t="s">
        <v>25</v>
      </c>
      <c r="D26" s="10" t="s">
        <v>19</v>
      </c>
      <c r="E26" s="82" t="s">
        <v>16</v>
      </c>
      <c r="F26" s="42" t="s">
        <v>40</v>
      </c>
      <c r="G26" s="20">
        <v>614.9</v>
      </c>
      <c r="H26" s="20">
        <v>565.9</v>
      </c>
      <c r="I26" s="21">
        <f t="shared" si="0"/>
        <v>0.9203122458936412</v>
      </c>
      <c r="J26" s="48" t="s">
        <v>178</v>
      </c>
      <c r="K26" s="48" t="s">
        <v>152</v>
      </c>
    </row>
    <row r="27" spans="1:11" ht="36" customHeight="1">
      <c r="A27" s="82" t="s">
        <v>84</v>
      </c>
      <c r="B27" s="47" t="s">
        <v>126</v>
      </c>
      <c r="C27" s="84" t="s">
        <v>25</v>
      </c>
      <c r="D27" s="47" t="s">
        <v>127</v>
      </c>
      <c r="E27" s="76"/>
      <c r="F27" s="65" t="s">
        <v>18</v>
      </c>
      <c r="G27" s="20">
        <v>830.5</v>
      </c>
      <c r="H27" s="20">
        <v>828.14</v>
      </c>
      <c r="I27" s="21">
        <f t="shared" si="0"/>
        <v>0.9971583383503914</v>
      </c>
      <c r="J27" s="48" t="s">
        <v>179</v>
      </c>
      <c r="K27" s="78" t="s">
        <v>187</v>
      </c>
    </row>
    <row r="28" spans="1:11" ht="33.75" customHeight="1">
      <c r="A28" s="76"/>
      <c r="B28" s="84" t="s">
        <v>128</v>
      </c>
      <c r="C28" s="85"/>
      <c r="D28" s="47" t="s">
        <v>129</v>
      </c>
      <c r="E28" s="76"/>
      <c r="F28" s="76"/>
      <c r="G28" s="20">
        <v>294.4</v>
      </c>
      <c r="H28" s="20">
        <v>287.07</v>
      </c>
      <c r="I28" s="21">
        <f t="shared" si="0"/>
        <v>0.9751019021739131</v>
      </c>
      <c r="J28" s="78" t="s">
        <v>180</v>
      </c>
      <c r="K28" s="80"/>
    </row>
    <row r="29" spans="1:11" ht="33.75" customHeight="1">
      <c r="A29" s="76"/>
      <c r="B29" s="85"/>
      <c r="C29" s="85"/>
      <c r="D29" s="59" t="s">
        <v>165</v>
      </c>
      <c r="E29" s="76"/>
      <c r="F29" s="76"/>
      <c r="G29" s="20">
        <v>359.8</v>
      </c>
      <c r="H29" s="20">
        <v>359.7</v>
      </c>
      <c r="I29" s="21">
        <f t="shared" si="0"/>
        <v>0.9997220678154529</v>
      </c>
      <c r="J29" s="80"/>
      <c r="K29" s="80"/>
    </row>
    <row r="30" spans="1:11" ht="35.25" customHeight="1">
      <c r="A30" s="76"/>
      <c r="B30" s="85"/>
      <c r="C30" s="85"/>
      <c r="D30" s="47" t="s">
        <v>23</v>
      </c>
      <c r="E30" s="76"/>
      <c r="F30" s="76"/>
      <c r="G30" s="20">
        <v>320.4</v>
      </c>
      <c r="H30" s="20">
        <v>318.4</v>
      </c>
      <c r="I30" s="21">
        <f t="shared" si="0"/>
        <v>0.9937578027465668</v>
      </c>
      <c r="J30" s="79"/>
      <c r="K30" s="80"/>
    </row>
    <row r="31" spans="1:11" ht="36" customHeight="1">
      <c r="A31" s="76"/>
      <c r="B31" s="85"/>
      <c r="C31" s="85"/>
      <c r="D31" s="47" t="s">
        <v>130</v>
      </c>
      <c r="E31" s="76"/>
      <c r="F31" s="76"/>
      <c r="G31" s="20">
        <v>1100.7</v>
      </c>
      <c r="H31" s="20">
        <v>1100.7</v>
      </c>
      <c r="I31" s="21">
        <f t="shared" si="0"/>
        <v>1</v>
      </c>
      <c r="J31" s="48"/>
      <c r="K31" s="80"/>
    </row>
    <row r="32" spans="1:11" ht="42" customHeight="1">
      <c r="A32" s="76"/>
      <c r="B32" s="85"/>
      <c r="C32" s="85"/>
      <c r="D32" s="47" t="s">
        <v>131</v>
      </c>
      <c r="E32" s="76"/>
      <c r="F32" s="76"/>
      <c r="G32" s="20">
        <v>196.4</v>
      </c>
      <c r="H32" s="20">
        <v>196.4</v>
      </c>
      <c r="I32" s="21">
        <f t="shared" si="0"/>
        <v>1</v>
      </c>
      <c r="J32" s="48"/>
      <c r="K32" s="80"/>
    </row>
    <row r="33" spans="1:11" ht="44.25" customHeight="1">
      <c r="A33" s="76"/>
      <c r="B33" s="85"/>
      <c r="C33" s="85"/>
      <c r="D33" s="47" t="s">
        <v>22</v>
      </c>
      <c r="E33" s="77"/>
      <c r="F33" s="77"/>
      <c r="G33" s="20">
        <v>100</v>
      </c>
      <c r="H33" s="20">
        <v>98</v>
      </c>
      <c r="I33" s="21">
        <f t="shared" si="0"/>
        <v>0.98</v>
      </c>
      <c r="J33" s="48" t="s">
        <v>181</v>
      </c>
      <c r="K33" s="79"/>
    </row>
    <row r="34" spans="1:11" ht="23.25" customHeight="1">
      <c r="A34" s="32" t="s">
        <v>11</v>
      </c>
      <c r="B34" s="32"/>
      <c r="C34" s="32"/>
      <c r="D34" s="32"/>
      <c r="E34" s="32"/>
      <c r="F34" s="32"/>
      <c r="G34" s="33">
        <f>G7+G8+G9+G11+G12+G13+G14+G15+G16+G17+G18+G19+G20+G21+G22+G23+G24+G25+G26+G27+G28+G30+G31+G32+G33+G29</f>
        <v>43318.7</v>
      </c>
      <c r="H34" s="33">
        <f>H7+H8+H9+H11+H12+H13+H14+H15+H16+H17+H18+H19+H20+H21+H22+H23+H24+H25+H26+H27+H28+H30+H31+H32+H33+H29</f>
        <v>42340.409999999996</v>
      </c>
      <c r="I34" s="34">
        <f t="shared" si="0"/>
        <v>0.977416450632175</v>
      </c>
      <c r="J34" s="3"/>
      <c r="K34" s="3"/>
    </row>
    <row r="35" spans="1:11" ht="39" customHeight="1">
      <c r="A35" s="51" t="s">
        <v>12</v>
      </c>
      <c r="B35" s="3"/>
      <c r="C35" s="3"/>
      <c r="D35" s="3"/>
      <c r="E35" s="3"/>
      <c r="F35" s="3"/>
      <c r="G35" s="12">
        <f>G34</f>
        <v>43318.7</v>
      </c>
      <c r="H35" s="55">
        <f>H34</f>
        <v>42340.409999999996</v>
      </c>
      <c r="I35" s="21">
        <f t="shared" si="0"/>
        <v>0.977416450632175</v>
      </c>
      <c r="J35" s="3"/>
      <c r="K35" s="3"/>
    </row>
    <row r="37" spans="1:6" ht="34.5" customHeight="1">
      <c r="A37" s="93" t="s">
        <v>142</v>
      </c>
      <c r="B37" s="93"/>
      <c r="C37" s="90"/>
      <c r="D37" s="89"/>
      <c r="E37" s="89"/>
      <c r="F37" t="s">
        <v>143</v>
      </c>
    </row>
    <row r="38" spans="1:8" ht="40.5" customHeight="1">
      <c r="A38" s="90" t="s">
        <v>41</v>
      </c>
      <c r="B38" s="90"/>
      <c r="C38" s="4"/>
      <c r="D38" s="91"/>
      <c r="E38" s="91"/>
      <c r="F38" t="s">
        <v>29</v>
      </c>
      <c r="G38" s="88" t="s">
        <v>105</v>
      </c>
      <c r="H38" s="88"/>
    </row>
  </sheetData>
  <sheetProtection/>
  <mergeCells count="53">
    <mergeCell ref="K7:K9"/>
    <mergeCell ref="A12:A13"/>
    <mergeCell ref="D12:D13"/>
    <mergeCell ref="F12:F13"/>
    <mergeCell ref="K12:K13"/>
    <mergeCell ref="D8:D9"/>
    <mergeCell ref="E7:E9"/>
    <mergeCell ref="C27:C33"/>
    <mergeCell ref="B28:B33"/>
    <mergeCell ref="E26:E33"/>
    <mergeCell ref="F27:F33"/>
    <mergeCell ref="A37:C37"/>
    <mergeCell ref="K14:K15"/>
    <mergeCell ref="F14:F15"/>
    <mergeCell ref="K19:K21"/>
    <mergeCell ref="G38:H38"/>
    <mergeCell ref="D37:E37"/>
    <mergeCell ref="A38:B38"/>
    <mergeCell ref="D38:E38"/>
    <mergeCell ref="E19:E22"/>
    <mergeCell ref="C24:C25"/>
    <mergeCell ref="D24:D25"/>
    <mergeCell ref="A20:A21"/>
    <mergeCell ref="D20:D21"/>
    <mergeCell ref="A27:A33"/>
    <mergeCell ref="A2:K2"/>
    <mergeCell ref="G4:I4"/>
    <mergeCell ref="J4:J5"/>
    <mergeCell ref="K4:K5"/>
    <mergeCell ref="A14:A15"/>
    <mergeCell ref="F4:F5"/>
    <mergeCell ref="A4:A5"/>
    <mergeCell ref="B4:B5"/>
    <mergeCell ref="C7:C9"/>
    <mergeCell ref="A8:A9"/>
    <mergeCell ref="C4:C5"/>
    <mergeCell ref="D4:D5"/>
    <mergeCell ref="E4:E5"/>
    <mergeCell ref="C12:C15"/>
    <mergeCell ref="C19:C22"/>
    <mergeCell ref="A16:A17"/>
    <mergeCell ref="D16:D17"/>
    <mergeCell ref="C16:C17"/>
    <mergeCell ref="D14:D15"/>
    <mergeCell ref="E12:E15"/>
    <mergeCell ref="K10:K11"/>
    <mergeCell ref="J28:J30"/>
    <mergeCell ref="K24:K25"/>
    <mergeCell ref="E24:E25"/>
    <mergeCell ref="J20:J21"/>
    <mergeCell ref="E16:E18"/>
    <mergeCell ref="K16:K17"/>
    <mergeCell ref="K27:K33"/>
  </mergeCells>
  <printOptions horizontalCentered="1"/>
  <pageMargins left="0.7086614173228347" right="0.7086614173228347" top="0.9448818897637796" bottom="0.5511811023622047" header="0.31496062992125984" footer="0.31496062992125984"/>
  <pageSetup fitToHeight="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Ryabchikova</dc:creator>
  <cp:keywords/>
  <dc:description/>
  <cp:lastModifiedBy>Кузнецова</cp:lastModifiedBy>
  <cp:lastPrinted>2015-01-27T05:25:21Z</cp:lastPrinted>
  <dcterms:created xsi:type="dcterms:W3CDTF">2012-10-08T05:40:12Z</dcterms:created>
  <dcterms:modified xsi:type="dcterms:W3CDTF">2015-01-27T06:33:19Z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